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HCJ IULIE 2021" sheetId="1" r:id="rId1"/>
    <sheet name="DOROBANȚI" sheetId="2" r:id="rId2"/>
  </sheets>
  <definedNames/>
  <calcPr fullCalcOnLoad="1"/>
</workbook>
</file>

<file path=xl/sharedStrings.xml><?xml version="1.0" encoding="utf-8"?>
<sst xmlns="http://schemas.openxmlformats.org/spreadsheetml/2006/main" count="394" uniqueCount="298">
  <si>
    <t>mii lei</t>
  </si>
  <si>
    <t>Nr.         crt.</t>
  </si>
  <si>
    <t>SĂVÂRŞIN</t>
  </si>
  <si>
    <t>ARCHIŞ</t>
  </si>
  <si>
    <t>BRAZII</t>
  </si>
  <si>
    <t>CERMEI</t>
  </si>
  <si>
    <t>DEZNA</t>
  </si>
  <si>
    <t>MACEA</t>
  </si>
  <si>
    <t>SECUSIGIU</t>
  </si>
  <si>
    <t>SELEUŞ</t>
  </si>
  <si>
    <t>SOCODOR</t>
  </si>
  <si>
    <t>ŞAGU</t>
  </si>
  <si>
    <t>ŞEPREUŞ</t>
  </si>
  <si>
    <t>ŞICULA</t>
  </si>
  <si>
    <t>TAUŢ</t>
  </si>
  <si>
    <t>CONSILIUL JUDEŢEAN ARAD</t>
  </si>
  <si>
    <t>Cod</t>
  </si>
  <si>
    <t>TOTAL</t>
  </si>
  <si>
    <t>MUNICIPIUL ARAD</t>
  </si>
  <si>
    <t>CURTICI</t>
  </si>
  <si>
    <t>INEU</t>
  </si>
  <si>
    <t>NĂDLAC</t>
  </si>
  <si>
    <t>PÂNCOTA</t>
  </si>
  <si>
    <t>PECICA</t>
  </si>
  <si>
    <t>SÂNTANA</t>
  </si>
  <si>
    <t>SEBIŞ</t>
  </si>
  <si>
    <t>ALMAŞ</t>
  </si>
  <si>
    <t>APATEU</t>
  </si>
  <si>
    <t>BATA</t>
  </si>
  <si>
    <t>BIRCHIŞ</t>
  </si>
  <si>
    <t>BÂRSA</t>
  </si>
  <si>
    <t>BOCSIG</t>
  </si>
  <si>
    <t>CĂRAND</t>
  </si>
  <si>
    <t>CHISINDIA</t>
  </si>
  <si>
    <t>CONOP</t>
  </si>
  <si>
    <t>COVĂSÂNŢ</t>
  </si>
  <si>
    <t>CRAIVA</t>
  </si>
  <si>
    <t>DIECI</t>
  </si>
  <si>
    <t>DOROBANŢI</t>
  </si>
  <si>
    <t>FELNAC</t>
  </si>
  <si>
    <t>FRUMUŞENI</t>
  </si>
  <si>
    <t>GHIOROC</t>
  </si>
  <si>
    <t>HĂLMAGIU</t>
  </si>
  <si>
    <t>HĂLMĂGEL</t>
  </si>
  <si>
    <t>IGNEŞTI</t>
  </si>
  <si>
    <t>LIVADA</t>
  </si>
  <si>
    <t>MONEASA</t>
  </si>
  <si>
    <t>OLARI</t>
  </si>
  <si>
    <t>PĂULIŞ</t>
  </si>
  <si>
    <t>PETRIŞ</t>
  </si>
  <si>
    <t xml:space="preserve"> PILU</t>
  </si>
  <si>
    <t>SEMLAC</t>
  </si>
  <si>
    <t>SINTEA MARE</t>
  </si>
  <si>
    <t>ŞEITIN</t>
  </si>
  <si>
    <t>ŞILINDIA</t>
  </si>
  <si>
    <t>ŞIŞTAROVĂŢ</t>
  </si>
  <si>
    <t>USUSĂU</t>
  </si>
  <si>
    <t>VĂRĂDIA DE MUREŞ</t>
  </si>
  <si>
    <t>VINGA</t>
  </si>
  <si>
    <t>ZĂBRANI</t>
  </si>
  <si>
    <t>ZERIND</t>
  </si>
  <si>
    <t>FÂNTÂNELE</t>
  </si>
  <si>
    <t>PLEŞCUŢA</t>
  </si>
  <si>
    <t xml:space="preserve">BELIU </t>
  </si>
  <si>
    <t>HĂŞMAŞ</t>
  </si>
  <si>
    <t>LIPOVA</t>
  </si>
  <si>
    <t>BUTENI</t>
  </si>
  <si>
    <t>VLADIMIRESCU</t>
  </si>
  <si>
    <t>ŞIRIA</t>
  </si>
  <si>
    <t>ŞOFRONEA</t>
  </si>
  <si>
    <t>ZĂRAND</t>
  </si>
  <si>
    <t>PEREGU MARE</t>
  </si>
  <si>
    <t>BARZAVA</t>
  </si>
  <si>
    <t>VÎRFURILE</t>
  </si>
  <si>
    <t>ZIMANDU NOU</t>
  </si>
  <si>
    <t>GURAHONŢ</t>
  </si>
  <si>
    <t>CHIŞINEU CRIŞ</t>
  </si>
  <si>
    <t>MIŞCA</t>
  </si>
  <si>
    <t xml:space="preserve">Denumirea proiectului de infrastructură </t>
  </si>
  <si>
    <t>Sume alocate din TVA pt. echilibrarea bugetelor locale</t>
  </si>
  <si>
    <t xml:space="preserve">Sume alocate din cote defalcate din impozitul pe venit </t>
  </si>
  <si>
    <t>DIRECTOR EXECUTIV,</t>
  </si>
  <si>
    <t>Gheorghina RIBOVICI</t>
  </si>
  <si>
    <t xml:space="preserve">TOTAL </t>
  </si>
  <si>
    <t>GRĂNICERI</t>
  </si>
  <si>
    <t>Total estimări 2022</t>
  </si>
  <si>
    <t>Estimări 2022</t>
  </si>
  <si>
    <t>ȘIMAND</t>
  </si>
  <si>
    <t>TÂRNOVA</t>
  </si>
  <si>
    <t>ZĂDĂRENI</t>
  </si>
  <si>
    <t>Total estimări 2023</t>
  </si>
  <si>
    <t>Estimări 2023</t>
  </si>
  <si>
    <t>Reabilitare cămin cultural sat Chelmac, comuna Conop, județul Arad</t>
  </si>
  <si>
    <t>Construire teren de sport multifuncțional sat Odvoș, comuna Conop, județul Arad</t>
  </si>
  <si>
    <t>Realizări parcări în comuna Peregu Mare</t>
  </si>
  <si>
    <t>Modernizare, asfaltare străzi în comuna Șeitin</t>
  </si>
  <si>
    <t>Modernizare unitate sanitară, în comuna Macea, județul Arad</t>
  </si>
  <si>
    <t>Construire centru cultural multifuncțional</t>
  </si>
  <si>
    <t>Marioara GHERMAN</t>
  </si>
  <si>
    <t>IRATOȘU</t>
  </si>
  <si>
    <t xml:space="preserve"> </t>
  </si>
  <si>
    <t>Total estimări 2024</t>
  </si>
  <si>
    <t>Estimări 2024</t>
  </si>
  <si>
    <t>2021
Sume alocate din cota de 6% din impozitul pe venit</t>
  </si>
  <si>
    <t>Drum ocolitor Macea, construirea centurii ocolitoare Sud-Nord orașul Curtici</t>
  </si>
  <si>
    <t>Extindere sediu primărie</t>
  </si>
  <si>
    <t>Creșterea eficienței energetice la clădirile publice - sediu primărie și casa de cultură în orașul Ineu, județul Arad</t>
  </si>
  <si>
    <t>Îmbunătățirea calității vieții în orașul Ineu, județul Arad- componenta 1 Reabilitare și modernizare clădire C21, transformarea în locuințe sociale, componenta 2- construire și dotare centru cu funcțiuni culturale și recreative, componenta 3- extindere rețele de apa-canal și modernizare drumuri</t>
  </si>
  <si>
    <t>Restaurarea și reabilitarea funcțională a cetății Ineului</t>
  </si>
  <si>
    <t>Dotare ambulatoriu integrat și laboratoare ale spitalului orășenesc din Orașul Ineu, județul Arad</t>
  </si>
  <si>
    <t>Reabilitare și mansardare școala clasele I-IV str. Republicii nr.27</t>
  </si>
  <si>
    <t>Reducerea emisiilor de carbon în zona urbană Ineu</t>
  </si>
  <si>
    <t>Capelă strada Mihai Eminescu</t>
  </si>
  <si>
    <t>Iluminat arhitectural sediu Primărie și Casa de Cultură</t>
  </si>
  <si>
    <t>Amenajare străzi în orașul Nădlac, str. Viile Vechi și Cartierul Nou, județul Arad</t>
  </si>
  <si>
    <t>Extindere rețea de alimentare cu apă zona industrială Nădlac</t>
  </si>
  <si>
    <t>Extindere și eficientizare iluminat public în orașul Pecica și satele aparținătoare - POR</t>
  </si>
  <si>
    <t>Modernizare străzi în orașul Pecica -PNDL</t>
  </si>
  <si>
    <t>Îmbunătățirea mediului urban prin reconversia și refuncționalizarea unor terenuri neutilizate în vederea realizării de parcuri publice - POR</t>
  </si>
  <si>
    <t>Construire Centru Cultural - proiect tip - varianta V2, combustibil gaz, localitatea Sântana, str. Muncii, 120A, județul Arad</t>
  </si>
  <si>
    <t>Extindere și  modernizare spital corp D</t>
  </si>
  <si>
    <t>Amenajare dispozitive scurgere ape pluviale și stații autobuz pe străzile principale (DN 79 A) în localitățile Almaș și Cil în fazele de proiectare P.A.C+P.T.E</t>
  </si>
  <si>
    <t xml:space="preserve">Reabilitare cămin cultural în localitatea
Apateu
 </t>
  </si>
  <si>
    <t xml:space="preserve">Construire clădire ceremonii funerare  în localitatea Moţiori , comuna Apateu </t>
  </si>
  <si>
    <t>Trotuare în satul Bata</t>
  </si>
  <si>
    <t>Teren joacă Grădinița PN Bata și Școala cls. I-IV Bata</t>
  </si>
  <si>
    <t xml:space="preserve">Construire Capelă mortuară cimitir V. Goldiș </t>
  </si>
  <si>
    <t>Realizare racorduri individuale canalizare în loc. Beliu , jud. Arad</t>
  </si>
  <si>
    <t>Amenajare șanțuri scurgere ape pluviale în Comuna Bârsa</t>
  </si>
  <si>
    <t>Amenajare trotuare comuna Bârsa</t>
  </si>
  <si>
    <t>Cofinanțare  modernizarea și eficientizarea infrastructurii de iluminat public în comuna Bârsa, județul Arad</t>
  </si>
  <si>
    <t>Reabilitare strada nr 11 Bocsig</t>
  </si>
  <si>
    <t>Reabilitare strada nr 9 Răpsig</t>
  </si>
  <si>
    <t>Înființare distribuție gaze naturale în comuna Cermei cu satele Cermei și Somoșcheș</t>
  </si>
  <si>
    <t>Modernizare alei pietonale în loc. Chisindia</t>
  </si>
  <si>
    <t>Anvelopare Grădinița PN</t>
  </si>
  <si>
    <t>Conservare Cetatea Deznei</t>
  </si>
  <si>
    <t>Construire casă funerară în localitatea Dieci</t>
  </si>
  <si>
    <t>Extindere rețea de apă în localitatea Crocna</t>
  </si>
  <si>
    <t>Modernizare, reabilitare instalatie electrică și dotare Școala Generală cu clasele I-VIII în localitatea Dieci</t>
  </si>
  <si>
    <t>Reabilitare termică la blocul de locuințe din localitatea Dieci</t>
  </si>
  <si>
    <t xml:space="preserve">Reabilitare trotuare comuna Dorobanți </t>
  </si>
  <si>
    <t>Reabilitarea clădirii primăriei comunei Dorobanți</t>
  </si>
  <si>
    <t>Realizare și dotare Școala Generală în Comuna Fântânele</t>
  </si>
  <si>
    <t>Construire și dotare Cămin Cultural în localitatea Fântânele</t>
  </si>
  <si>
    <t>Întocmire studiu de fezabilitate Extindere rețea gaz în Comuna Fântânele</t>
  </si>
  <si>
    <t>Înființare rețea canalizare</t>
  </si>
  <si>
    <t>Asfaltare zona industrială</t>
  </si>
  <si>
    <t>Modernizare cămin cultural</t>
  </si>
  <si>
    <t xml:space="preserve">Extindere  alimentare rețea apă </t>
  </si>
  <si>
    <t>Vestiare Sală Sport Școala Frumușeni</t>
  </si>
  <si>
    <t xml:space="preserve">Extindere iluminat Aluniș vest </t>
  </si>
  <si>
    <t>Modernizare rețea stradală în com. Ghioroc</t>
  </si>
  <si>
    <t>Extindere parcare plaja Ghioroc nr. 3</t>
  </si>
  <si>
    <t>Alimentare cu gaze naturale în com. Grăniceri</t>
  </si>
  <si>
    <t>Modernizare drumuri agricole de exploatare în com. Grăniceri</t>
  </si>
  <si>
    <t>Construire centru cultural loc. Gurahonț</t>
  </si>
  <si>
    <t>Construcție și extindere sisteme de canalizare a  apei în com. Gurahonț, județul  Arad</t>
  </si>
  <si>
    <t>Asfaltare  strada nr 4 în  loc. Bontești, com. Gurahonț</t>
  </si>
  <si>
    <t>Asfaltare stradă în loc.  Honțișor, com. Gurahonț</t>
  </si>
  <si>
    <t>Alimentare cu apă și canalizare în satul Țărmure, comuna  Hălmagiu</t>
  </si>
  <si>
    <t>Extindere  rețea alimentare cu apă și canalizare în satele Cristești și Bănești , comuna  Hălmagiu</t>
  </si>
  <si>
    <t>Creșterea eficienței energetice și gestionarea inteligentă a energiei în clădirea publică cu destinația Școala Gimnazială Hălmăgel, județul Arad</t>
  </si>
  <si>
    <t>Modernizare străzi rămase neasfaltate, în localitatea Hălmăgel,  județul Arad</t>
  </si>
  <si>
    <t>Construire Casă Mortuară în localitatea Hășmaș, județul Arad</t>
  </si>
  <si>
    <t>Reparație și întreținere cămin cultural Botfei, comuna Hășmaș, județul Arad</t>
  </si>
  <si>
    <t>Reabilitare, modernizare și extindere Școală Gimnazială și Grădiniță Hășmaș</t>
  </si>
  <si>
    <t>Modernizare Grădiniță cu program normal în loc. Botfei, nr. 97/A, com. Hășmaș, județul Arad</t>
  </si>
  <si>
    <t>Amenajare trotuare în Ignești</t>
  </si>
  <si>
    <t>Reabilitare și modernizare trotuare comuna Iratoșu</t>
  </si>
  <si>
    <t xml:space="preserve">Extinderea și modernizarea clădirii primăriei comunei Iratoșu  </t>
  </si>
  <si>
    <t>Realizare grădiniță cu program prelungit în  comuna Livada</t>
  </si>
  <si>
    <t>Construire rețea de canalizare în comuna Livada, jud. Arad</t>
  </si>
  <si>
    <t>Asfaltare străzi în comuna Macea, etapa II</t>
  </si>
  <si>
    <t>SF Realizare sistem de canalizare în satul Sânmartin, comuna Macea</t>
  </si>
  <si>
    <t>Realizare SF Bază sportivă, de agrement și servicii în comuna Macea, jud. Arad</t>
  </si>
  <si>
    <t>Refăcut acoperiș Școala Vănători</t>
  </si>
  <si>
    <t>Asfaltare parcare comuna Moneasa, zona lac</t>
  </si>
  <si>
    <t>Creșterea eficienței energetice pt. Școala Moneasa</t>
  </si>
  <si>
    <t>Asfaltare capete străzi comuna Moneasa</t>
  </si>
  <si>
    <t>Reparații și instalații clădire grădinița Peregu Mare</t>
  </si>
  <si>
    <t>Înfințare rețea inteligentă de distribuție gaze naturale în comuna Petriș</t>
  </si>
  <si>
    <t>Eficiența energetică în școli</t>
  </si>
  <si>
    <t>Construire și dotare Școala Gimnazială cu clasele I-VIII, sat  Pilu, nr.36, comuna Pilu , jud. Arad</t>
  </si>
  <si>
    <t>Alimentare cu gaze naturale în comunele Socodor, Grăniceri și Pilu, județul Arad</t>
  </si>
  <si>
    <t>Modernizare strada 11 Pilu și strada 1 Vărșand</t>
  </si>
  <si>
    <t>Montare sistem de încălzire centralizată la Școala Generală din Pleșcuța</t>
  </si>
  <si>
    <t xml:space="preserve">Extindere rețea canalizare </t>
  </si>
  <si>
    <t>Modernizare cămine culturale în localitățile Troaș,Temeșești,Valea Mare, Hălăliș</t>
  </si>
  <si>
    <t>Reabilitare unitate de învătământ Sc. gimnazială Săvârșin</t>
  </si>
  <si>
    <t>Modernizare centură ocolitoare în comuna Socodor și racord cu străzile 27,29,10 și 46</t>
  </si>
  <si>
    <t>Introducere rețele de gaz în comuna Socodor</t>
  </si>
  <si>
    <t>Realizarea sistemului de producție și distribuție a energiei termice pe baza de energie geotermală, în comuna Socodor, localitatea Socodor</t>
  </si>
  <si>
    <t>Modernizare și reabilitare Cămin Cultural și anexe loc.  Sagu, jud.  Arad</t>
  </si>
  <si>
    <t>Extindere canal colector loc Cruceni, com. Șagu, jud. Arad</t>
  </si>
  <si>
    <t xml:space="preserve">Amenajare trotuare din beton Comuna Șepreuș etapa a doua </t>
  </si>
  <si>
    <t>Înființare distribuție gaze naturale în satele Șicula, Gurba și Chereluș aparținătoare comunei Șicula, jud. Arad</t>
  </si>
  <si>
    <t>Reabilitare cămin cultural</t>
  </si>
  <si>
    <t>Construcţie capelă mortuară Şilindia</t>
  </si>
  <si>
    <t>Asfaltare strada 3</t>
  </si>
  <si>
    <t>Cofinanțare proiect "Demolare clădiri existente și înființare grădinița și after school în comuna Șiria, jud. Arad"</t>
  </si>
  <si>
    <t>Cofinanțare proiect "Înființare centru social comunitar în loc. Șiria, jud.Arad"</t>
  </si>
  <si>
    <t>Amenajare trotuare</t>
  </si>
  <si>
    <t>Reabilitare Dispensar Uman Țipar</t>
  </si>
  <si>
    <t xml:space="preserve">Reabilitare Clădire administrativă  Sediul secundar  Primărie Țipar </t>
  </si>
  <si>
    <t xml:space="preserve">Infrastructură rutieră(drumuri și străzi) pe o distanță de 5880 metri </t>
  </si>
  <si>
    <t>Actualizare SF , proiectare și execuție gaz Șofronea și  Sânpaul</t>
  </si>
  <si>
    <t>Construit capela funerară în loc. Taut</t>
  </si>
  <si>
    <t>Reabilitare  Cămin cultural Nadăș</t>
  </si>
  <si>
    <t>Lucrări de reabilitare , modernizare și dotare cămin cultural din localitatea Agrișu Mare, comuna Târnova, județul Arad AFIR</t>
  </si>
  <si>
    <t>Construire Sală Cămin Cultural în localitatea Zabalt</t>
  </si>
  <si>
    <t>Construire capelă în localitatea Lupești</t>
  </si>
  <si>
    <t>Modernizare străzi în localitatea Av Iancu L=10Km</t>
  </si>
  <si>
    <t>Extindere rețea apă Cicir</t>
  </si>
  <si>
    <t>Construire Capela mortuară în localitatea Zăbrani</t>
  </si>
  <si>
    <t>Reabilitare dispensar uman în localitatea Chesinț, comuna Zăbrani</t>
  </si>
  <si>
    <t>Amenajare trotuare comuna Zădăreni, județul Arad</t>
  </si>
  <si>
    <t xml:space="preserve">Construire, extindere Şcoală Generală clasele I-VIII com. Zădăreni, jud. Arad C.N.I. </t>
  </si>
  <si>
    <t>Construire şi dotare Cămin Cultural loc. Zădăreni, com. Zădăreni, jud. Arad C.N.I. (cheltuieli neeligibile)</t>
  </si>
  <si>
    <t>Înființare parc în Comuna Zerind</t>
  </si>
  <si>
    <t>Extindere sistem de alimentare cu apă și canalizare menajeră în comuna Zerind , jud. Arad</t>
  </si>
  <si>
    <t xml:space="preserve">înființare centru de zi pentru persoane vârstnice în com. Zerind </t>
  </si>
  <si>
    <t>Construire grădiniță PP din Andrei Șaguna</t>
  </si>
  <si>
    <t>Asfaltare străzi com.  Zimandu Nou</t>
  </si>
  <si>
    <t>Construire unitate sanitară-centru de permanență în comuna Zărand, județul Arad</t>
  </si>
  <si>
    <t>Modernizare drumuri de interes local în comuna Zărand, județul Arad</t>
  </si>
  <si>
    <t>Construire capelă mortuară în loc. Zărand</t>
  </si>
  <si>
    <t>Reabilitare, modernizare și dotare așezamânt cultural din Orașul Pâncota, str. Tudor Vladimirescu, nr. 66, județul Arad" din Subprogramul "Asezăminte culturale" din cadrul Programului național de construcții de interes public sau social</t>
  </si>
  <si>
    <t>Modernizarea străzi secundare în comuna Brazii</t>
  </si>
  <si>
    <t xml:space="preserve">Reabilitare Sediul Primăria Cărand </t>
  </si>
  <si>
    <t>Reabilitare  platformă sală multifuncțională localitatea Cil</t>
  </si>
  <si>
    <t>Reabilitare sectoare strada 5 și 7A Almaș</t>
  </si>
  <si>
    <t>Reabilitare trotuare în comuna Almaș, sat Almaș</t>
  </si>
  <si>
    <t>Construire capela în localitatea Pleșcuța</t>
  </si>
  <si>
    <t xml:space="preserve">Modernizare iluminat public stradal în localitatea Birchiș și Căpâlnași </t>
  </si>
  <si>
    <t>Construire rețea canalizare, refulare  în Covășânț-Cuvin</t>
  </si>
  <si>
    <t>Reabiliare Cămin Cultural și Grup Sanitar Cărand</t>
  </si>
  <si>
    <t>Modernizare trotuare</t>
  </si>
  <si>
    <t xml:space="preserve">CJA- NEREPARTIZAT </t>
  </si>
  <si>
    <t xml:space="preserve"> Consolidare, restaurare, conservare biserică, amenajare incintă, restaurare și consolidare împrejmuire, realizare corp anexa c2 si lumanarar c3, iluminat arhitectural ansamblu la Biserica "Adormirea  Maicii Domnului"</t>
  </si>
  <si>
    <t>Creșterea eficienței energetice a sistemului de iluminat public în Orașul Lipova, județul Arad</t>
  </si>
  <si>
    <t>Reabilitarea şi dotarea Liceului Atanasie Marienescu, respectiv a Școlii generale Radna cu clasele I-VIII, orașul Lipova</t>
  </si>
  <si>
    <t>Reabilitarea podului metalic peste râul Mureș</t>
  </si>
  <si>
    <t>Modernizare străzi în orașul Pâncota și localitatea Măderat, jud. Arad</t>
  </si>
  <si>
    <t>Amenajare centru civic în localitatea Archiș, trotuare cu pavele  prin Programul național de dezvoltare locală</t>
  </si>
  <si>
    <t>Reabilitare şi modernizare unitate sanitară, în comuna Beliu, judeţul Arad  Program PNDL II</t>
  </si>
  <si>
    <t>Reabilitare, demolare, refacere corp și construire fosa septică școala gimnazială localitatea Iacobini , comuna Brazii, județul Arad  PNDL</t>
  </si>
  <si>
    <t>Modernizare străzi în comuna Brazii : localităţile Brazii, Iacobini, Secaş, Buceava și Mădrigesti   PNDR  măsura 7.2</t>
  </si>
  <si>
    <t>Reabilitarea, modernizarea și dotarea Căminului Cultural Buteni</t>
  </si>
  <si>
    <t xml:space="preserve">Reabilitare și extindere sistem alimentare cu apă localitatea Buteni, județul Arad </t>
  </si>
  <si>
    <t>Alimentare cu apă în localitățile Paulian și Berindia, comuna Buteni, județul Arad</t>
  </si>
  <si>
    <t xml:space="preserve">Extindere sistem canalizare menajeră localitatea Buteni, județul Arad  PNDR </t>
  </si>
  <si>
    <t xml:space="preserve">Reabilitarea sistemului de iluminat public în localitățile Buteni, Cuied, Păulian și Berindia din comuna Buteni județul Arad fonduri Norvegiene </t>
  </si>
  <si>
    <t>Modernizare străzi în Comuna Olari, sat Sintea Mică , județul Arad PNDL</t>
  </si>
  <si>
    <t>Construire casa mortuară în comuna Olari AFIR</t>
  </si>
  <si>
    <t xml:space="preserve">Modernizare trotuare și accese în com. Păuliș, jud. Arad  PNDL </t>
  </si>
  <si>
    <t xml:space="preserve">Modernizare străzi în comuna Păuliș, localitățile Păuliș și Sâmbăteni, județul Arad  FEADR </t>
  </si>
  <si>
    <t>Extindere rețea de apă, înființare rețea de canalizare și stație de epurare, în localitatea Seleuș, fonduri europene  PNDR și Primăria Comunei Seleuș</t>
  </si>
  <si>
    <t xml:space="preserve">Modernizare, reabilitare, dotare și extindere școala generală nr. 648 din comuna Semlac POR </t>
  </si>
  <si>
    <t>Reabilitarea, eficientizarea și eficientizarea sistemului de iluminat public în comuna Socodor, județul Arad, AFM</t>
  </si>
  <si>
    <t xml:space="preserve">Modernizare străzi în comuna Socodor, județul Arad, PNDR </t>
  </si>
  <si>
    <t>Eco trans system'' Transport transfrontalier ecologic  în zona Socodor-Ketegyhaza'', Interreg VA România-Ungaria</t>
  </si>
  <si>
    <t xml:space="preserve">Reabilitare și extindere sistem de alimentare cu apă și extindere canalizare menajeră în comuna Socodor, PNDR </t>
  </si>
  <si>
    <t xml:space="preserve">Extindere rețea apa și înființare canalizare menajeră inclusiv branșamente și racorduri, com.Taut MDRAPFE </t>
  </si>
  <si>
    <t xml:space="preserve">Extindere rețele de canalizare menajeră și extindere stație de epurare în localitatea Vinga, comuna Vinga, județul Arad PNDL </t>
  </si>
  <si>
    <t xml:space="preserve">Modernizare străzi 8,5 km în comuna Vinga, județul Arad AFIR </t>
  </si>
  <si>
    <t xml:space="preserve">Desființare clădire anexă și reabilitare extindere și dotare Grădinița local I Vinga, comuna Vinga, județul Arad POR </t>
  </si>
  <si>
    <t xml:space="preserve">Creșterea eficienței energetice în clădirile rezidențiale din orașul Chișineu Criș Proiect în derulare prin POR </t>
  </si>
  <si>
    <t xml:space="preserve">Restaurare Urbarial Haus (Casa Urbarială) și adaptarea ei la nevoile culturale ale comunității  POR </t>
  </si>
  <si>
    <t xml:space="preserve">Construire gradiniță
cu program normal 3 grupe -lucrări locale   </t>
  </si>
  <si>
    <t>Lucrări de amenajare a trotuarelor în comuna Secusigiu, jud. Arad</t>
  </si>
  <si>
    <t>Reutilizarea spațiului fostei piețe agroalimentare din Lipova prin amenajarea de spații verzi publice și reabilitarea străzi de acces M.Costin</t>
  </si>
  <si>
    <t>Modernizare iluminat public în comuna Ususău</t>
  </si>
  <si>
    <t>Extindere rețea canalizare pe raza orașului Curtici pe str. 1 Decembrie 1918-Centura Nord, str. A. Iulia, str. Zorilor</t>
  </si>
  <si>
    <t xml:space="preserve">Reabilitare  Şcoala Gimnazială Sfânta Ana  cu cls. I-IV corp clădire  str.Unirii nr.3C arondată Liceului tehnologic Ștefan Hell, în  Oraşul Sântana, jud. Arad  </t>
  </si>
  <si>
    <t>Recompartimentare și reparații capitale interior Grădinița P.N. Covăsânț</t>
  </si>
  <si>
    <t>Construcție Capelă Funerară Cimitir Turn Comuna Covăsânț</t>
  </si>
  <si>
    <t xml:space="preserve">                                     CĂTRE, </t>
  </si>
  <si>
    <t xml:space="preserve">                                       UAT COMUNA  DOROBANŢI</t>
  </si>
  <si>
    <t xml:space="preserve">              Prin Hotărârea C.J.Arad nr.98 /31.03.2021 , au fost repartizate unităţilor administrativ-teritoriale din Judeţul Arad, în baza Legii bugetului de stat pe anul 2021,  nr.15  din  08.03.2021  sume  corespunzătoare cotei de 6 % din impozitul pe venit reprezentând fond la dispoziția consiliului județean pe anul 2021, precum și  sumele estimate  pentru anii  2022-2024.</t>
  </si>
  <si>
    <t xml:space="preserve">mii lei </t>
  </si>
  <si>
    <t>cod</t>
  </si>
  <si>
    <t>Denumirea proiectului de infrastructură</t>
  </si>
  <si>
    <t>2021 Sume alocate din cota de  6 % din impozitul pe venit</t>
  </si>
  <si>
    <t>Estimări  2023</t>
  </si>
  <si>
    <t xml:space="preserve">Sume alocate din TVA pt.echilibrarea  bugetelor locale   </t>
  </si>
  <si>
    <t xml:space="preserve">Sume alocate din TVA pt.echilibrarea bugetelor locale   </t>
  </si>
  <si>
    <t xml:space="preserve">     DIRECTOR EXECUTIV ADJ.,</t>
  </si>
  <si>
    <t>ŞEF SERVICIU VENITURI,</t>
  </si>
  <si>
    <t xml:space="preserve">       Liliana TURJUC</t>
  </si>
  <si>
    <t>Consilier, Adina Cătană</t>
  </si>
  <si>
    <t>DIRECŢIA ECONOMICĂ</t>
  </si>
  <si>
    <t>SERVICIUL VENITURI</t>
  </si>
  <si>
    <t>NR.                  /30.07.2021</t>
  </si>
  <si>
    <t>În  urma solicitării dvs. nr. 3.085/21.07.2021 prin  HCJ Arad nr.           /30.07.2021  sumele au fost realocate pe obiective, după cum urmează:</t>
  </si>
  <si>
    <t>Asfaltare străzi de interes local în comuna Seleuș, județul Arad</t>
  </si>
  <si>
    <t>Repartizarea pe unități administrativ – teritoriale a sumelor corespunzătoare cotei de 6% din impozitul pe venit reprezentând fond la dispoziția consiliului județean pe anul 2021, precum și a sumelor estimate  pentru anii  2022-2024</t>
  </si>
  <si>
    <t xml:space="preserve">                                                                                                                                                                 Anexă la Hotărârea Consiliului Județean Arad nr. 238/30.07.2021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</si>
</sst>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\ [$lei-418]_-;\-* #,##0.00\ [$lei-418]_-;_-* &quot;-&quot;??\ [$lei-418]_-;_-@_-"/>
    <numFmt numFmtId="193" formatCode="#,##0.00_ ;\-#,##0.00\ "/>
    <numFmt numFmtId="194" formatCode="#,##0.00\ [$lei-418]\ ;\-#,##0.00\ [$lei-418]\ ;&quot; -&quot;#\ [$lei-418]\ ;@\ "/>
    <numFmt numFmtId="195" formatCode="&quot; &quot;#,##0.00&quot; &quot;[$lei-418]&quot; &quot;;&quot;-&quot;#,##0.00&quot; &quot;[$lei-418]&quot; &quot;;&quot; -&quot;00&quot; &quot;[$lei-418]&quot; &quot;;&quot; &quot;@&quot; &quot;"/>
    <numFmt numFmtId="196" formatCode="0.00;[Red]0.00"/>
    <numFmt numFmtId="197" formatCode="0.000"/>
    <numFmt numFmtId="198" formatCode="0.0"/>
    <numFmt numFmtId="199" formatCode="_-* #,##0.00&quot; &quot;[$lei-418]_-;\-* #,##0.00&quot; &quot;[$lei-418]_-;_-* &quot;-&quot;??&quot; &quot;[$lei-418]_-;_-@_-"/>
    <numFmt numFmtId="200" formatCode="#,##0.0000_);\(#,##0.0000\)"/>
    <numFmt numFmtId="201" formatCode="#,##0.0"/>
    <numFmt numFmtId="202" formatCode="[$-418]General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202" fontId="35" fillId="0" borderId="0">
      <alignment/>
      <protection/>
    </xf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92" fontId="30" fillId="0" borderId="0">
      <alignment/>
      <protection/>
    </xf>
    <xf numFmtId="199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10" xfId="59" applyNumberFormat="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6" fillId="33" borderId="10" xfId="59" applyNumberFormat="1" applyFont="1" applyFill="1" applyBorder="1" applyAlignment="1">
      <alignment horizontal="right" vertical="center" wrapText="1"/>
      <protection/>
    </xf>
    <xf numFmtId="3" fontId="2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/>
    </xf>
    <xf numFmtId="1" fontId="6" fillId="33" borderId="10" xfId="42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1" fontId="6" fillId="33" borderId="10" xfId="59" applyNumberFormat="1" applyFont="1" applyFill="1" applyBorder="1" applyAlignment="1">
      <alignment horizontal="right"/>
      <protection/>
    </xf>
    <xf numFmtId="1" fontId="2" fillId="33" borderId="10" xfId="59" applyNumberFormat="1" applyFont="1" applyFill="1" applyBorder="1" applyAlignment="1">
      <alignment horizontal="right"/>
      <protection/>
    </xf>
    <xf numFmtId="1" fontId="7" fillId="33" borderId="10" xfId="0" applyNumberFormat="1" applyFont="1" applyFill="1" applyBorder="1" applyAlignment="1">
      <alignment/>
    </xf>
    <xf numFmtId="3" fontId="49" fillId="33" borderId="10" xfId="59" applyNumberFormat="1" applyFont="1" applyFill="1" applyBorder="1" applyAlignment="1">
      <alignment vertical="center" wrapText="1"/>
      <protection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/>
    </xf>
    <xf numFmtId="1" fontId="48" fillId="33" borderId="10" xfId="0" applyNumberFormat="1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/>
    </xf>
    <xf numFmtId="0" fontId="2" fillId="33" borderId="10" xfId="59" applyNumberFormat="1" applyFont="1" applyFill="1" applyBorder="1" applyAlignment="1">
      <alignment horizontal="right" vertical="center" wrapText="1"/>
      <protection/>
    </xf>
    <xf numFmtId="1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/>
    </xf>
    <xf numFmtId="3" fontId="2" fillId="33" borderId="10" xfId="59" applyNumberFormat="1" applyFont="1" applyFill="1" applyBorder="1" applyAlignment="1">
      <alignment horizontal="right" wrapText="1"/>
      <protection/>
    </xf>
    <xf numFmtId="0" fontId="2" fillId="33" borderId="10" xfId="59" applyNumberFormat="1" applyFont="1" applyFill="1" applyBorder="1" applyAlignment="1">
      <alignment horizontal="right" wrapText="1"/>
      <protection/>
    </xf>
    <xf numFmtId="3" fontId="6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50" fillId="33" borderId="10" xfId="0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vertical="justify"/>
    </xf>
    <xf numFmtId="3" fontId="6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 vertical="center" wrapText="1"/>
    </xf>
    <xf numFmtId="3" fontId="52" fillId="33" borderId="10" xfId="59" applyNumberFormat="1" applyFont="1" applyFill="1" applyBorder="1" applyAlignment="1">
      <alignment wrapText="1"/>
      <protection/>
    </xf>
    <xf numFmtId="3" fontId="6" fillId="33" borderId="10" xfId="59" applyNumberFormat="1" applyFont="1" applyFill="1" applyBorder="1" applyAlignment="1">
      <alignment horizontal="right" wrapText="1"/>
      <protection/>
    </xf>
    <xf numFmtId="3" fontId="2" fillId="33" borderId="10" xfId="0" applyNumberFormat="1" applyFont="1" applyFill="1" applyBorder="1" applyAlignment="1">
      <alignment horizontal="right" wrapText="1"/>
    </xf>
    <xf numFmtId="1" fontId="50" fillId="33" borderId="10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50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/>
    </xf>
    <xf numFmtId="3" fontId="2" fillId="33" borderId="10" xfId="59" applyNumberFormat="1" applyFont="1" applyFill="1" applyBorder="1" applyAlignment="1">
      <alignment horizontal="right" vertical="center" wrapText="1"/>
      <protection/>
    </xf>
    <xf numFmtId="3" fontId="2" fillId="33" borderId="10" xfId="42" applyNumberFormat="1" applyFont="1" applyFill="1" applyBorder="1" applyAlignment="1">
      <alignment/>
    </xf>
    <xf numFmtId="3" fontId="2" fillId="33" borderId="10" xfId="42" applyNumberFormat="1" applyFont="1" applyFill="1" applyBorder="1" applyAlignment="1">
      <alignment horizontal="right"/>
    </xf>
    <xf numFmtId="3" fontId="2" fillId="33" borderId="10" xfId="59" applyNumberFormat="1" applyFont="1" applyFill="1" applyBorder="1" applyAlignment="1">
      <alignment horizontal="right"/>
      <protection/>
    </xf>
    <xf numFmtId="3" fontId="48" fillId="33" borderId="10" xfId="0" applyNumberFormat="1" applyFont="1" applyFill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59" applyNumberFormat="1" applyFont="1" applyBorder="1" applyAlignment="1">
      <alignment horizontal="left" wrapText="1"/>
      <protection/>
    </xf>
    <xf numFmtId="0" fontId="4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/>
    </xf>
    <xf numFmtId="49" fontId="2" fillId="0" borderId="10" xfId="0" applyNumberFormat="1" applyFont="1" applyBorder="1" applyAlignment="1">
      <alignment horizontal="left" vertical="center" wrapText="1"/>
    </xf>
    <xf numFmtId="192" fontId="2" fillId="0" borderId="10" xfId="59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1" fontId="2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192" fontId="2" fillId="0" borderId="10" xfId="59" applyFont="1" applyBorder="1" applyAlignment="1">
      <alignment vertical="center" wrapText="1"/>
      <protection/>
    </xf>
    <xf numFmtId="192" fontId="2" fillId="0" borderId="10" xfId="59" applyFont="1" applyBorder="1" applyAlignment="1">
      <alignment horizontal="left" wrapText="1"/>
      <protection/>
    </xf>
    <xf numFmtId="49" fontId="48" fillId="0" borderId="10" xfId="0" applyNumberFormat="1" applyFont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53" fillId="0" borderId="0" xfId="0" applyFont="1" applyAlignment="1">
      <alignment/>
    </xf>
    <xf numFmtId="0" fontId="50" fillId="33" borderId="10" xfId="0" applyFont="1" applyFill="1" applyBorder="1" applyAlignment="1">
      <alignment horizontal="left"/>
    </xf>
    <xf numFmtId="3" fontId="48" fillId="33" borderId="10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/>
    </xf>
    <xf numFmtId="3" fontId="48" fillId="33" borderId="10" xfId="59" applyNumberFormat="1" applyFont="1" applyFill="1" applyBorder="1" applyAlignment="1">
      <alignment vertical="center" wrapText="1"/>
      <protection/>
    </xf>
    <xf numFmtId="3" fontId="5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3" fontId="48" fillId="33" borderId="10" xfId="0" applyNumberFormat="1" applyFont="1" applyFill="1" applyBorder="1" applyAlignment="1">
      <alignment/>
    </xf>
    <xf numFmtId="3" fontId="48" fillId="33" borderId="10" xfId="59" applyNumberFormat="1" applyFont="1" applyFill="1" applyBorder="1" applyAlignment="1">
      <alignment wrapText="1"/>
      <protection/>
    </xf>
    <xf numFmtId="3" fontId="2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2" fillId="0" borderId="10" xfId="62" applyFont="1" applyFill="1" applyBorder="1" applyAlignment="1">
      <alignment horizontal="left" vertical="center" wrapText="1"/>
      <protection/>
    </xf>
    <xf numFmtId="0" fontId="48" fillId="0" borderId="10" xfId="62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92" fontId="2" fillId="0" borderId="10" xfId="59" applyFont="1" applyBorder="1" applyAlignment="1">
      <alignment wrapText="1"/>
      <protection/>
    </xf>
    <xf numFmtId="192" fontId="2" fillId="0" borderId="10" xfId="59" applyFont="1" applyBorder="1" applyAlignment="1">
      <alignment vertical="center" wrapText="1"/>
      <protection/>
    </xf>
    <xf numFmtId="0" fontId="2" fillId="0" borderId="10" xfId="59" applyNumberFormat="1" applyFont="1" applyBorder="1" applyAlignment="1">
      <alignment wrapText="1"/>
      <protection/>
    </xf>
    <xf numFmtId="49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3" fontId="11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/>
    </xf>
    <xf numFmtId="3" fontId="11" fillId="33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54"/>
  <sheetViews>
    <sheetView tabSelected="1" zoomScale="112" zoomScaleNormal="112" workbookViewId="0" topLeftCell="A1">
      <pane ySplit="9" topLeftCell="A10" activePane="bottomLeft" state="frozen"/>
      <selection pane="topLeft" activeCell="A1" sqref="A1"/>
      <selection pane="bottomLeft" activeCell="A4" sqref="A4:L4"/>
    </sheetView>
  </sheetViews>
  <sheetFormatPr defaultColWidth="9.140625" defaultRowHeight="12.75"/>
  <cols>
    <col min="1" max="1" width="4.140625" style="42" customWidth="1"/>
    <col min="2" max="2" width="4.421875" style="42" customWidth="1"/>
    <col min="3" max="3" width="30.8515625" style="42" customWidth="1"/>
    <col min="4" max="5" width="9.57421875" style="42" customWidth="1"/>
    <col min="6" max="6" width="8.421875" style="42" customWidth="1"/>
    <col min="7" max="7" width="7.140625" style="42" customWidth="1"/>
    <col min="8" max="8" width="9.140625" style="42" customWidth="1"/>
    <col min="9" max="9" width="8.7109375" style="42" customWidth="1"/>
    <col min="10" max="10" width="8.421875" style="42" customWidth="1"/>
    <col min="11" max="11" width="9.28125" style="42" customWidth="1"/>
    <col min="12" max="12" width="9.140625" style="42" customWidth="1"/>
    <col min="13" max="13" width="8.421875" style="42" customWidth="1"/>
  </cols>
  <sheetData>
    <row r="1" spans="1:13" ht="12.75">
      <c r="A1" s="75" t="s">
        <v>15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75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0.25" customHeight="1">
      <c r="A3" s="75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2" ht="18" customHeight="1">
      <c r="A4" s="141" t="s">
        <v>297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3" ht="25.5" customHeight="1">
      <c r="A5" s="142" t="s">
        <v>296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74" t="s">
        <v>0</v>
      </c>
    </row>
    <row r="6" spans="4:13" ht="12.75" customHeight="1" hidden="1">
      <c r="D6" s="21"/>
      <c r="E6" s="21"/>
      <c r="F6" s="21"/>
      <c r="G6" s="21"/>
      <c r="H6" s="21"/>
      <c r="I6" s="21"/>
      <c r="J6" s="21"/>
      <c r="K6" s="21"/>
      <c r="L6" s="21"/>
      <c r="M6" s="21" t="s">
        <v>0</v>
      </c>
    </row>
    <row r="7" spans="1:13" ht="12.75">
      <c r="A7" s="143" t="s">
        <v>1</v>
      </c>
      <c r="B7" s="143" t="s">
        <v>16</v>
      </c>
      <c r="C7" s="143" t="s">
        <v>78</v>
      </c>
      <c r="D7" s="139" t="s">
        <v>103</v>
      </c>
      <c r="E7" s="139" t="s">
        <v>85</v>
      </c>
      <c r="F7" s="138" t="s">
        <v>86</v>
      </c>
      <c r="G7" s="138"/>
      <c r="H7" s="139" t="s">
        <v>90</v>
      </c>
      <c r="I7" s="138" t="s">
        <v>91</v>
      </c>
      <c r="J7" s="138"/>
      <c r="K7" s="139" t="s">
        <v>101</v>
      </c>
      <c r="L7" s="138" t="s">
        <v>102</v>
      </c>
      <c r="M7" s="138"/>
    </row>
    <row r="8" spans="1:15" s="2" customFormat="1" ht="90" customHeight="1">
      <c r="A8" s="143"/>
      <c r="B8" s="143"/>
      <c r="C8" s="143"/>
      <c r="D8" s="139"/>
      <c r="E8" s="139"/>
      <c r="F8" s="124" t="s">
        <v>79</v>
      </c>
      <c r="G8" s="124" t="s">
        <v>80</v>
      </c>
      <c r="H8" s="139"/>
      <c r="I8" s="124" t="s">
        <v>79</v>
      </c>
      <c r="J8" s="124" t="s">
        <v>80</v>
      </c>
      <c r="K8" s="139"/>
      <c r="L8" s="124" t="s">
        <v>79</v>
      </c>
      <c r="M8" s="124" t="s">
        <v>80</v>
      </c>
      <c r="O8" s="3"/>
    </row>
    <row r="9" spans="1:13" ht="12.75">
      <c r="A9" s="140" t="s">
        <v>17</v>
      </c>
      <c r="B9" s="140"/>
      <c r="C9" s="140"/>
      <c r="D9" s="16">
        <f>D10+D12+D15+D20+D30+D37+D41+D45+D50+D55+D58+D64+D69+D72+D76+D81+D84+D89+D91+D95+D100+D107+D111+D114+D117+D121+D127+D129+D132+D138+D142+D147+D152+D157+D161+D165+D171+D175+D179+D185+D188+D192+D196+D202+D205+D210+D214+D218+D222+D226+D231+D235+D240+D243+D247+D251+D255+D264+D268+D271+D274+D277+D281+D285+D289+D292+D295+D300+D303+D307+D310+D315+D318+D322+D326+D331+D336+D341+D345</f>
        <v>27134</v>
      </c>
      <c r="E9" s="16">
        <f aca="true" t="shared" si="0" ref="E9:M9">E12+E15+E20+E30+E37+E41+E45+E50+E55+E58+E64+E69+E72+E76+E81+E84+E89+E91+E95+E100+E107+E111+E114+E117+E121+E127+E129+E132+E138+E142+E147+E152+E157+E161+E165+E171+E175+E179+E185+E188+E192+E196+E202+E205+E210+E214+E218+E222+E226+E231+E235+E240+E243+E247+E251+E255+E264+E268+E271+E274+E277+E281+E285+E289+E292+E295+E300+E303+E307+E310+E315+E318+E322+E326+E331+E336+E341+E345</f>
        <v>25691</v>
      </c>
      <c r="F9" s="16">
        <f t="shared" si="0"/>
        <v>15471</v>
      </c>
      <c r="G9" s="16">
        <f t="shared" si="0"/>
        <v>10220</v>
      </c>
      <c r="H9" s="16">
        <f t="shared" si="0"/>
        <v>20925</v>
      </c>
      <c r="I9" s="16">
        <f t="shared" si="0"/>
        <v>12165</v>
      </c>
      <c r="J9" s="16">
        <f t="shared" si="0"/>
        <v>8760</v>
      </c>
      <c r="K9" s="16">
        <f t="shared" si="0"/>
        <v>16159</v>
      </c>
      <c r="L9" s="16">
        <f t="shared" si="0"/>
        <v>8859</v>
      </c>
      <c r="M9" s="16">
        <f t="shared" si="0"/>
        <v>7300</v>
      </c>
    </row>
    <row r="10" spans="1:13" ht="12.75">
      <c r="A10" s="115"/>
      <c r="B10" s="115"/>
      <c r="C10" s="108" t="s">
        <v>238</v>
      </c>
      <c r="D10" s="63">
        <v>1500</v>
      </c>
      <c r="E10" s="16"/>
      <c r="F10" s="16"/>
      <c r="G10" s="16"/>
      <c r="H10" s="16"/>
      <c r="I10" s="16"/>
      <c r="J10" s="16"/>
      <c r="K10" s="16"/>
      <c r="L10" s="16"/>
      <c r="M10" s="16"/>
    </row>
    <row r="11" spans="1:17" ht="12.75">
      <c r="A11" s="135">
        <v>1</v>
      </c>
      <c r="B11" s="135">
        <v>501</v>
      </c>
      <c r="C11" s="12" t="s">
        <v>18</v>
      </c>
      <c r="D11" s="58"/>
      <c r="E11" s="16"/>
      <c r="F11" s="16"/>
      <c r="G11" s="16"/>
      <c r="H11" s="16"/>
      <c r="I11" s="16"/>
      <c r="J11" s="16"/>
      <c r="K11" s="16"/>
      <c r="L11" s="16"/>
      <c r="M11" s="16"/>
      <c r="Q11" s="4">
        <v>27134</v>
      </c>
    </row>
    <row r="12" spans="1:17" ht="12.75">
      <c r="A12" s="135"/>
      <c r="B12" s="135"/>
      <c r="C12" s="12" t="s">
        <v>17</v>
      </c>
      <c r="D12" s="16">
        <v>0</v>
      </c>
      <c r="E12" s="63">
        <f>F12+G12</f>
        <v>9602</v>
      </c>
      <c r="F12" s="63">
        <v>5783</v>
      </c>
      <c r="G12" s="63">
        <v>3819</v>
      </c>
      <c r="H12" s="63">
        <f>I12+J12</f>
        <v>7820</v>
      </c>
      <c r="I12" s="63">
        <v>4547</v>
      </c>
      <c r="J12" s="63">
        <v>3273</v>
      </c>
      <c r="K12" s="63">
        <f>L12+M12</f>
        <v>6038</v>
      </c>
      <c r="L12" s="63">
        <v>3310</v>
      </c>
      <c r="M12" s="63">
        <v>2728</v>
      </c>
      <c r="P12" s="4"/>
      <c r="Q12" s="4">
        <f>D9</f>
        <v>27134</v>
      </c>
    </row>
    <row r="13" spans="1:17" ht="12.75">
      <c r="A13" s="135">
        <v>2</v>
      </c>
      <c r="B13" s="135">
        <v>601</v>
      </c>
      <c r="C13" s="12" t="s">
        <v>76</v>
      </c>
      <c r="D13" s="22"/>
      <c r="E13" s="16"/>
      <c r="F13" s="65"/>
      <c r="G13" s="65"/>
      <c r="H13" s="16"/>
      <c r="I13" s="65"/>
      <c r="J13" s="65"/>
      <c r="K13" s="16"/>
      <c r="L13" s="65"/>
      <c r="M13" s="65"/>
      <c r="P13" s="4"/>
      <c r="Q13" s="4"/>
    </row>
    <row r="14" spans="1:17" ht="41.25" customHeight="1">
      <c r="A14" s="135"/>
      <c r="B14" s="135"/>
      <c r="C14" s="78" t="s">
        <v>267</v>
      </c>
      <c r="D14" s="52">
        <v>600</v>
      </c>
      <c r="E14" s="19"/>
      <c r="F14" s="65"/>
      <c r="G14" s="65"/>
      <c r="H14" s="16"/>
      <c r="I14" s="65"/>
      <c r="J14" s="65"/>
      <c r="K14" s="16"/>
      <c r="L14" s="65"/>
      <c r="M14" s="65"/>
      <c r="P14" s="4"/>
      <c r="Q14" s="4"/>
    </row>
    <row r="15" spans="1:17" s="6" customFormat="1" ht="10.5" customHeight="1">
      <c r="A15" s="135"/>
      <c r="B15" s="135"/>
      <c r="C15" s="12" t="s">
        <v>17</v>
      </c>
      <c r="D15" s="54">
        <f>SUM(D14)</f>
        <v>600</v>
      </c>
      <c r="E15" s="16">
        <f>G15+F15</f>
        <v>447</v>
      </c>
      <c r="F15" s="54">
        <v>269</v>
      </c>
      <c r="G15" s="54">
        <v>178</v>
      </c>
      <c r="H15" s="16">
        <f>I15+J15</f>
        <v>364</v>
      </c>
      <c r="I15" s="54">
        <v>212</v>
      </c>
      <c r="J15" s="54">
        <v>152</v>
      </c>
      <c r="K15" s="16">
        <f>L15+M15</f>
        <v>281</v>
      </c>
      <c r="L15" s="54">
        <v>154</v>
      </c>
      <c r="M15" s="54">
        <v>127</v>
      </c>
      <c r="N15" s="5"/>
      <c r="Q15"/>
    </row>
    <row r="16" spans="1:13" ht="12.75" customHeight="1">
      <c r="A16" s="135">
        <v>3</v>
      </c>
      <c r="B16" s="135">
        <v>602</v>
      </c>
      <c r="C16" s="12" t="s">
        <v>19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6.25" customHeight="1">
      <c r="A17" s="135"/>
      <c r="B17" s="135"/>
      <c r="C17" s="79" t="s">
        <v>104</v>
      </c>
      <c r="D17" s="44">
        <v>200</v>
      </c>
      <c r="E17" s="63"/>
      <c r="F17" s="64"/>
      <c r="G17" s="64"/>
      <c r="H17" s="63"/>
      <c r="I17" s="64"/>
      <c r="J17" s="64"/>
      <c r="K17" s="63"/>
      <c r="L17" s="64"/>
      <c r="M17" s="64"/>
    </row>
    <row r="18" spans="1:13" ht="39" customHeight="1">
      <c r="A18" s="135"/>
      <c r="B18" s="135"/>
      <c r="C18" s="122" t="s">
        <v>273</v>
      </c>
      <c r="D18" s="44">
        <v>200</v>
      </c>
      <c r="E18" s="63"/>
      <c r="F18" s="64"/>
      <c r="G18" s="64"/>
      <c r="H18" s="63"/>
      <c r="I18" s="64"/>
      <c r="J18" s="64"/>
      <c r="K18" s="63"/>
      <c r="L18" s="64"/>
      <c r="M18" s="64"/>
    </row>
    <row r="19" spans="1:13" ht="14.25" customHeight="1">
      <c r="A19" s="135"/>
      <c r="B19" s="135"/>
      <c r="C19" s="80" t="s">
        <v>105</v>
      </c>
      <c r="D19" s="44">
        <v>200</v>
      </c>
      <c r="E19" s="63"/>
      <c r="F19" s="64"/>
      <c r="G19" s="64"/>
      <c r="H19" s="63"/>
      <c r="I19" s="64"/>
      <c r="J19" s="64"/>
      <c r="K19" s="63"/>
      <c r="L19" s="64"/>
      <c r="M19" s="64"/>
    </row>
    <row r="20" spans="1:14" s="6" customFormat="1" ht="12.75" customHeight="1">
      <c r="A20" s="135"/>
      <c r="B20" s="135"/>
      <c r="C20" s="12" t="s">
        <v>17</v>
      </c>
      <c r="D20" s="24">
        <f>SUM(D17:D19)</f>
        <v>600</v>
      </c>
      <c r="E20" s="63">
        <f>G20+F20</f>
        <v>484</v>
      </c>
      <c r="F20" s="24">
        <v>291</v>
      </c>
      <c r="G20" s="24">
        <v>193</v>
      </c>
      <c r="H20" s="63">
        <f>I20+J20</f>
        <v>394</v>
      </c>
      <c r="I20" s="24">
        <v>229</v>
      </c>
      <c r="J20" s="24">
        <v>165</v>
      </c>
      <c r="K20" s="63">
        <f>L20+M20</f>
        <v>305</v>
      </c>
      <c r="L20" s="24">
        <v>167</v>
      </c>
      <c r="M20" s="24">
        <v>138</v>
      </c>
      <c r="N20" s="5"/>
    </row>
    <row r="21" spans="1:14" s="6" customFormat="1" ht="12.75">
      <c r="A21" s="135">
        <v>4</v>
      </c>
      <c r="B21" s="135">
        <v>603</v>
      </c>
      <c r="C21" s="12" t="s">
        <v>20</v>
      </c>
      <c r="D21" s="43"/>
      <c r="E21" s="29"/>
      <c r="F21" s="16"/>
      <c r="G21" s="16"/>
      <c r="H21" s="16"/>
      <c r="I21" s="16"/>
      <c r="J21" s="16"/>
      <c r="K21" s="16"/>
      <c r="L21" s="16"/>
      <c r="M21" s="16"/>
      <c r="N21" s="5"/>
    </row>
    <row r="22" spans="1:14" s="6" customFormat="1" ht="37.5" customHeight="1">
      <c r="A22" s="135"/>
      <c r="B22" s="135"/>
      <c r="C22" s="81" t="s">
        <v>106</v>
      </c>
      <c r="D22" s="112">
        <v>29</v>
      </c>
      <c r="E22" s="29"/>
      <c r="F22" s="16"/>
      <c r="G22" s="16"/>
      <c r="H22" s="16"/>
      <c r="I22" s="16"/>
      <c r="J22" s="16"/>
      <c r="K22" s="16"/>
      <c r="L22" s="16"/>
      <c r="M22" s="16"/>
      <c r="N22" s="5"/>
    </row>
    <row r="23" spans="1:14" s="6" customFormat="1" ht="86.25" customHeight="1">
      <c r="A23" s="135"/>
      <c r="B23" s="135"/>
      <c r="C23" s="81" t="s">
        <v>107</v>
      </c>
      <c r="D23" s="44">
        <v>82</v>
      </c>
      <c r="E23" s="29"/>
      <c r="F23" s="16"/>
      <c r="G23" s="16"/>
      <c r="H23" s="16"/>
      <c r="I23" s="16"/>
      <c r="J23" s="16"/>
      <c r="K23" s="16"/>
      <c r="L23" s="16"/>
      <c r="M23" s="16"/>
      <c r="N23" s="5"/>
    </row>
    <row r="24" spans="1:14" s="6" customFormat="1" ht="22.5">
      <c r="A24" s="135"/>
      <c r="B24" s="135"/>
      <c r="C24" s="81" t="s">
        <v>108</v>
      </c>
      <c r="D24" s="44">
        <v>116</v>
      </c>
      <c r="E24" s="29"/>
      <c r="F24" s="16"/>
      <c r="G24" s="16"/>
      <c r="H24" s="16"/>
      <c r="I24" s="16"/>
      <c r="J24" s="16"/>
      <c r="K24" s="16"/>
      <c r="L24" s="16"/>
      <c r="M24" s="16"/>
      <c r="N24" s="5"/>
    </row>
    <row r="25" spans="1:14" s="6" customFormat="1" ht="33.75">
      <c r="A25" s="135"/>
      <c r="B25" s="135"/>
      <c r="C25" s="81" t="s">
        <v>109</v>
      </c>
      <c r="D25" s="44">
        <v>34</v>
      </c>
      <c r="E25" s="29"/>
      <c r="F25" s="16"/>
      <c r="G25" s="16"/>
      <c r="H25" s="16"/>
      <c r="I25" s="16"/>
      <c r="J25" s="16"/>
      <c r="K25" s="16"/>
      <c r="L25" s="16"/>
      <c r="M25" s="16"/>
      <c r="N25" s="5"/>
    </row>
    <row r="26" spans="1:14" s="6" customFormat="1" ht="22.5">
      <c r="A26" s="135"/>
      <c r="B26" s="135"/>
      <c r="C26" s="81" t="s">
        <v>110</v>
      </c>
      <c r="D26" s="44">
        <v>24</v>
      </c>
      <c r="E26" s="29"/>
      <c r="F26" s="16"/>
      <c r="G26" s="16"/>
      <c r="H26" s="16"/>
      <c r="I26" s="16"/>
      <c r="J26" s="16"/>
      <c r="K26" s="16"/>
      <c r="L26" s="16"/>
      <c r="M26" s="16"/>
      <c r="N26" s="5"/>
    </row>
    <row r="27" spans="1:14" s="6" customFormat="1" ht="22.5">
      <c r="A27" s="135"/>
      <c r="B27" s="135"/>
      <c r="C27" s="81" t="s">
        <v>111</v>
      </c>
      <c r="D27" s="44">
        <v>114</v>
      </c>
      <c r="E27" s="29"/>
      <c r="F27" s="16"/>
      <c r="G27" s="16"/>
      <c r="H27" s="16"/>
      <c r="I27" s="16"/>
      <c r="J27" s="16"/>
      <c r="K27" s="16"/>
      <c r="L27" s="16"/>
      <c r="M27" s="16"/>
      <c r="N27" s="5"/>
    </row>
    <row r="28" spans="1:14" s="6" customFormat="1" ht="17.25" customHeight="1">
      <c r="A28" s="135"/>
      <c r="B28" s="135"/>
      <c r="C28" s="81" t="s">
        <v>112</v>
      </c>
      <c r="D28" s="44">
        <v>184</v>
      </c>
      <c r="E28" s="29"/>
      <c r="F28" s="48"/>
      <c r="G28" s="48"/>
      <c r="H28" s="48"/>
      <c r="I28" s="48"/>
      <c r="J28" s="48"/>
      <c r="K28" s="48"/>
      <c r="L28" s="48"/>
      <c r="M28" s="48"/>
      <c r="N28" s="5"/>
    </row>
    <row r="29" spans="1:14" s="6" customFormat="1" ht="33" customHeight="1">
      <c r="A29" s="135"/>
      <c r="B29" s="135"/>
      <c r="C29" s="81" t="s">
        <v>113</v>
      </c>
      <c r="D29" s="44">
        <v>117</v>
      </c>
      <c r="E29" s="29"/>
      <c r="F29" s="48"/>
      <c r="G29" s="48"/>
      <c r="H29" s="48"/>
      <c r="I29" s="48"/>
      <c r="J29" s="48"/>
      <c r="K29" s="48"/>
      <c r="L29" s="48"/>
      <c r="M29" s="48"/>
      <c r="N29" s="5"/>
    </row>
    <row r="30" spans="1:19" ht="14.25" customHeight="1">
      <c r="A30" s="135"/>
      <c r="B30" s="135"/>
      <c r="C30" s="12" t="s">
        <v>17</v>
      </c>
      <c r="D30" s="24">
        <f>SUM(D22:D29)</f>
        <v>700</v>
      </c>
      <c r="E30" s="24">
        <f>G30+F30</f>
        <v>522</v>
      </c>
      <c r="F30" s="24">
        <v>314</v>
      </c>
      <c r="G30" s="24">
        <v>208</v>
      </c>
      <c r="H30" s="24">
        <f>I30+J30</f>
        <v>425</v>
      </c>
      <c r="I30" s="24">
        <v>247</v>
      </c>
      <c r="J30" s="24">
        <v>178</v>
      </c>
      <c r="K30" s="24">
        <f>L30+M30</f>
        <v>328</v>
      </c>
      <c r="L30" s="24">
        <v>180</v>
      </c>
      <c r="M30" s="24">
        <v>148</v>
      </c>
      <c r="O30" s="6"/>
      <c r="Q30" s="6"/>
      <c r="S30" s="6"/>
    </row>
    <row r="31" spans="1:19" ht="16.5" customHeight="1">
      <c r="A31" s="136">
        <v>5</v>
      </c>
      <c r="B31" s="136">
        <v>604</v>
      </c>
      <c r="C31" s="12" t="s">
        <v>65</v>
      </c>
      <c r="D31" s="25"/>
      <c r="E31" s="16"/>
      <c r="F31" s="48"/>
      <c r="G31" s="48"/>
      <c r="H31" s="16"/>
      <c r="I31" s="48"/>
      <c r="J31" s="48"/>
      <c r="K31" s="16"/>
      <c r="L31" s="48"/>
      <c r="M31" s="48"/>
      <c r="O31" s="6"/>
      <c r="Q31" s="6"/>
      <c r="S31" s="6"/>
    </row>
    <row r="32" spans="1:19" ht="76.5" customHeight="1">
      <c r="A32" s="136"/>
      <c r="B32" s="136"/>
      <c r="C32" s="81" t="s">
        <v>239</v>
      </c>
      <c r="D32" s="25">
        <v>68</v>
      </c>
      <c r="E32" s="44"/>
      <c r="F32" s="48"/>
      <c r="G32" s="48"/>
      <c r="H32" s="16"/>
      <c r="I32" s="48"/>
      <c r="J32" s="48"/>
      <c r="K32" s="16"/>
      <c r="L32" s="48"/>
      <c r="M32" s="48"/>
      <c r="O32" s="6"/>
      <c r="Q32" s="6"/>
      <c r="S32" s="6"/>
    </row>
    <row r="33" spans="1:19" ht="56.25" customHeight="1">
      <c r="A33" s="136"/>
      <c r="B33" s="136"/>
      <c r="C33" s="82" t="s">
        <v>271</v>
      </c>
      <c r="D33" s="25">
        <v>150</v>
      </c>
      <c r="E33" s="44"/>
      <c r="F33" s="48"/>
      <c r="G33" s="48"/>
      <c r="H33" s="16"/>
      <c r="I33" s="48"/>
      <c r="J33" s="48"/>
      <c r="K33" s="16"/>
      <c r="L33" s="48"/>
      <c r="M33" s="48"/>
      <c r="O33" s="6"/>
      <c r="Q33" s="6"/>
      <c r="S33" s="6"/>
    </row>
    <row r="34" spans="1:19" ht="42.75" customHeight="1">
      <c r="A34" s="136"/>
      <c r="B34" s="136"/>
      <c r="C34" s="82" t="s">
        <v>240</v>
      </c>
      <c r="D34" s="25">
        <v>22</v>
      </c>
      <c r="E34" s="44"/>
      <c r="F34" s="48"/>
      <c r="G34" s="48"/>
      <c r="H34" s="16"/>
      <c r="I34" s="48"/>
      <c r="J34" s="48"/>
      <c r="K34" s="16"/>
      <c r="L34" s="48"/>
      <c r="M34" s="48"/>
      <c r="O34" s="6"/>
      <c r="Q34" s="6"/>
      <c r="S34" s="6"/>
    </row>
    <row r="35" spans="1:19" ht="42" customHeight="1">
      <c r="A35" s="136"/>
      <c r="B35" s="136"/>
      <c r="C35" s="82" t="s">
        <v>241</v>
      </c>
      <c r="D35" s="25">
        <v>10</v>
      </c>
      <c r="E35" s="44"/>
      <c r="F35" s="48"/>
      <c r="G35" s="48"/>
      <c r="H35" s="16"/>
      <c r="I35" s="48"/>
      <c r="J35" s="48"/>
      <c r="K35" s="16"/>
      <c r="L35" s="48"/>
      <c r="M35" s="48"/>
      <c r="O35" s="6"/>
      <c r="Q35" s="6"/>
      <c r="S35" s="6"/>
    </row>
    <row r="36" spans="1:19" ht="33.75" customHeight="1">
      <c r="A36" s="136"/>
      <c r="B36" s="136"/>
      <c r="C36" s="82" t="s">
        <v>242</v>
      </c>
      <c r="D36" s="25">
        <v>5</v>
      </c>
      <c r="E36" s="44"/>
      <c r="F36" s="48"/>
      <c r="G36" s="48"/>
      <c r="H36" s="16"/>
      <c r="I36" s="48"/>
      <c r="J36" s="48"/>
      <c r="K36" s="16"/>
      <c r="L36" s="48"/>
      <c r="M36" s="48"/>
      <c r="O36" s="6"/>
      <c r="Q36" s="6"/>
      <c r="S36" s="6"/>
    </row>
    <row r="37" spans="1:19" ht="13.5" customHeight="1">
      <c r="A37" s="136"/>
      <c r="B37" s="136"/>
      <c r="C37" s="12" t="s">
        <v>17</v>
      </c>
      <c r="D37" s="51">
        <f>SUM(D32:D36)</f>
        <v>255</v>
      </c>
      <c r="E37" s="51">
        <f>G37+F37</f>
        <v>611</v>
      </c>
      <c r="F37" s="51">
        <v>368</v>
      </c>
      <c r="G37" s="51">
        <v>243</v>
      </c>
      <c r="H37" s="51">
        <f>I37+J37</f>
        <v>499</v>
      </c>
      <c r="I37" s="51">
        <v>290</v>
      </c>
      <c r="J37" s="51">
        <v>209</v>
      </c>
      <c r="K37" s="51">
        <f>L37+M37</f>
        <v>385</v>
      </c>
      <c r="L37" s="51">
        <v>211</v>
      </c>
      <c r="M37" s="51">
        <v>174</v>
      </c>
      <c r="O37" s="6"/>
      <c r="Q37" s="6"/>
      <c r="S37" s="6"/>
    </row>
    <row r="38" spans="1:19" ht="16.5" customHeight="1">
      <c r="A38" s="135">
        <v>6</v>
      </c>
      <c r="B38" s="135">
        <v>605</v>
      </c>
      <c r="C38" s="12" t="s">
        <v>21</v>
      </c>
      <c r="D38" s="26"/>
      <c r="E38" s="16"/>
      <c r="F38" s="66"/>
      <c r="G38" s="66"/>
      <c r="H38" s="16"/>
      <c r="I38" s="66"/>
      <c r="J38" s="66"/>
      <c r="K38" s="16"/>
      <c r="L38" s="66"/>
      <c r="M38" s="66"/>
      <c r="O38" s="6"/>
      <c r="Q38" s="6"/>
      <c r="S38" s="6"/>
    </row>
    <row r="39" spans="1:19" ht="27.75" customHeight="1">
      <c r="A39" s="135"/>
      <c r="B39" s="135"/>
      <c r="C39" s="79" t="s">
        <v>114</v>
      </c>
      <c r="D39" s="99">
        <v>200</v>
      </c>
      <c r="E39" s="64"/>
      <c r="F39" s="66"/>
      <c r="G39" s="66"/>
      <c r="H39" s="16"/>
      <c r="I39" s="66"/>
      <c r="J39" s="66"/>
      <c r="K39" s="16"/>
      <c r="L39" s="66"/>
      <c r="M39" s="66"/>
      <c r="O39" s="6"/>
      <c r="Q39" s="6"/>
      <c r="S39" s="6"/>
    </row>
    <row r="40" spans="1:19" ht="27" customHeight="1">
      <c r="A40" s="135"/>
      <c r="B40" s="135"/>
      <c r="C40" s="79" t="s">
        <v>115</v>
      </c>
      <c r="D40" s="99">
        <v>149</v>
      </c>
      <c r="E40" s="64"/>
      <c r="F40" s="66"/>
      <c r="G40" s="66"/>
      <c r="H40" s="16"/>
      <c r="I40" s="66"/>
      <c r="J40" s="66"/>
      <c r="K40" s="16"/>
      <c r="L40" s="66"/>
      <c r="M40" s="66"/>
      <c r="O40" s="6"/>
      <c r="Q40" s="6"/>
      <c r="S40" s="6"/>
    </row>
    <row r="41" spans="1:19" ht="14.25" customHeight="1">
      <c r="A41" s="135"/>
      <c r="B41" s="135"/>
      <c r="C41" s="12" t="s">
        <v>17</v>
      </c>
      <c r="D41" s="24">
        <f>SUM(D39:D40)</f>
        <v>349</v>
      </c>
      <c r="E41" s="24">
        <f>G41+F41</f>
        <v>430</v>
      </c>
      <c r="F41" s="24">
        <v>259</v>
      </c>
      <c r="G41" s="24">
        <v>171</v>
      </c>
      <c r="H41" s="24">
        <f>I41+J41</f>
        <v>349</v>
      </c>
      <c r="I41" s="24">
        <v>203</v>
      </c>
      <c r="J41" s="24">
        <v>146</v>
      </c>
      <c r="K41" s="24">
        <f>L41+M41</f>
        <v>270</v>
      </c>
      <c r="L41" s="24">
        <v>148</v>
      </c>
      <c r="M41" s="24">
        <v>122</v>
      </c>
      <c r="O41" s="6"/>
      <c r="Q41" s="6"/>
      <c r="S41" s="6"/>
    </row>
    <row r="42" spans="1:14" s="6" customFormat="1" ht="16.5" customHeight="1">
      <c r="A42" s="135">
        <v>7</v>
      </c>
      <c r="B42" s="135">
        <v>606</v>
      </c>
      <c r="C42" s="12" t="s">
        <v>22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5"/>
    </row>
    <row r="43" spans="1:14" s="6" customFormat="1" ht="30" customHeight="1">
      <c r="A43" s="135"/>
      <c r="B43" s="135"/>
      <c r="C43" s="83" t="s">
        <v>243</v>
      </c>
      <c r="D43" s="64">
        <v>100</v>
      </c>
      <c r="E43" s="19"/>
      <c r="F43" s="16"/>
      <c r="G43" s="16"/>
      <c r="H43" s="16"/>
      <c r="I43" s="16"/>
      <c r="J43" s="16"/>
      <c r="K43" s="16"/>
      <c r="L43" s="16"/>
      <c r="M43" s="16"/>
      <c r="N43" s="5"/>
    </row>
    <row r="44" spans="1:14" s="6" customFormat="1" ht="75" customHeight="1">
      <c r="A44" s="135"/>
      <c r="B44" s="135"/>
      <c r="C44" s="100" t="s">
        <v>227</v>
      </c>
      <c r="D44" s="64">
        <v>145</v>
      </c>
      <c r="E44" s="19"/>
      <c r="F44" s="16"/>
      <c r="G44" s="16"/>
      <c r="H44" s="16"/>
      <c r="I44" s="16"/>
      <c r="J44" s="16"/>
      <c r="K44" s="16"/>
      <c r="L44" s="16"/>
      <c r="M44" s="16"/>
      <c r="N44" s="5"/>
    </row>
    <row r="45" spans="1:19" ht="13.5" customHeight="1">
      <c r="A45" s="135"/>
      <c r="B45" s="135"/>
      <c r="C45" s="12" t="s">
        <v>17</v>
      </c>
      <c r="D45" s="56">
        <f>SUM(D43:D44)</f>
        <v>245</v>
      </c>
      <c r="E45" s="56">
        <f>G45+F45</f>
        <v>451</v>
      </c>
      <c r="F45" s="56">
        <v>272</v>
      </c>
      <c r="G45" s="56">
        <v>179</v>
      </c>
      <c r="H45" s="56">
        <f>I45+J45</f>
        <v>367</v>
      </c>
      <c r="I45" s="56">
        <v>213</v>
      </c>
      <c r="J45" s="56">
        <v>154</v>
      </c>
      <c r="K45" s="56">
        <f>L45+M45</f>
        <v>283</v>
      </c>
      <c r="L45" s="56">
        <v>155</v>
      </c>
      <c r="M45" s="56">
        <v>128</v>
      </c>
      <c r="O45" s="6"/>
      <c r="Q45" s="6"/>
      <c r="S45" s="6"/>
    </row>
    <row r="46" spans="1:26" s="7" customFormat="1" ht="13.5" customHeight="1">
      <c r="A46" s="136">
        <v>8</v>
      </c>
      <c r="B46" s="136">
        <v>607</v>
      </c>
      <c r="C46" s="12" t="s">
        <v>23</v>
      </c>
      <c r="D46" s="28"/>
      <c r="E46" s="16"/>
      <c r="F46" s="27"/>
      <c r="G46" s="27"/>
      <c r="H46" s="16"/>
      <c r="I46" s="27"/>
      <c r="J46" s="27"/>
      <c r="K46" s="16"/>
      <c r="L46" s="27"/>
      <c r="M46" s="27"/>
      <c r="N46"/>
      <c r="O46" s="6"/>
      <c r="P46"/>
      <c r="Q46" s="6"/>
      <c r="R46" s="6"/>
      <c r="S46" s="6"/>
      <c r="T46" s="6"/>
      <c r="U46" s="6"/>
      <c r="V46" s="6"/>
      <c r="W46" s="6"/>
      <c r="X46" s="6"/>
      <c r="Y46" s="6"/>
      <c r="Z46" s="53"/>
    </row>
    <row r="47" spans="1:16" s="6" customFormat="1" ht="27.75" customHeight="1">
      <c r="A47" s="136"/>
      <c r="B47" s="136"/>
      <c r="C47" s="84" t="s">
        <v>116</v>
      </c>
      <c r="D47" s="47">
        <v>134</v>
      </c>
      <c r="E47" s="44"/>
      <c r="F47" s="61"/>
      <c r="G47" s="61"/>
      <c r="H47" s="44"/>
      <c r="I47" s="61"/>
      <c r="J47" s="61"/>
      <c r="K47" s="44"/>
      <c r="L47" s="61"/>
      <c r="M47" s="61"/>
      <c r="N47"/>
      <c r="P47"/>
    </row>
    <row r="48" spans="1:16" s="6" customFormat="1" ht="16.5" customHeight="1">
      <c r="A48" s="136"/>
      <c r="B48" s="136"/>
      <c r="C48" s="84" t="s">
        <v>117</v>
      </c>
      <c r="D48" s="47">
        <v>566</v>
      </c>
      <c r="E48" s="44"/>
      <c r="F48" s="61"/>
      <c r="G48" s="61"/>
      <c r="H48" s="44"/>
      <c r="I48" s="61"/>
      <c r="J48" s="61"/>
      <c r="K48" s="44"/>
      <c r="L48" s="61"/>
      <c r="M48" s="61"/>
      <c r="N48"/>
      <c r="P48"/>
    </row>
    <row r="49" spans="1:16" s="6" customFormat="1" ht="44.25" customHeight="1">
      <c r="A49" s="136"/>
      <c r="B49" s="136"/>
      <c r="C49" s="84" t="s">
        <v>118</v>
      </c>
      <c r="D49" s="47">
        <v>100</v>
      </c>
      <c r="E49" s="44"/>
      <c r="F49" s="61"/>
      <c r="G49" s="61"/>
      <c r="H49" s="44"/>
      <c r="I49" s="61"/>
      <c r="J49" s="61"/>
      <c r="K49" s="44"/>
      <c r="L49" s="61"/>
      <c r="M49" s="61"/>
      <c r="N49"/>
      <c r="P49"/>
    </row>
    <row r="50" spans="1:19" ht="13.5" customHeight="1">
      <c r="A50" s="136"/>
      <c r="B50" s="136"/>
      <c r="C50" s="12" t="s">
        <v>17</v>
      </c>
      <c r="D50" s="24">
        <f>SUM(D47:D49)</f>
        <v>800</v>
      </c>
      <c r="E50" s="24">
        <f>G50+F50</f>
        <v>772</v>
      </c>
      <c r="F50" s="24">
        <v>465</v>
      </c>
      <c r="G50" s="24">
        <v>307</v>
      </c>
      <c r="H50" s="24">
        <f>I50+J50</f>
        <v>629</v>
      </c>
      <c r="I50" s="24">
        <v>366</v>
      </c>
      <c r="J50" s="24">
        <v>263</v>
      </c>
      <c r="K50" s="24">
        <f>L50+M50</f>
        <v>485</v>
      </c>
      <c r="L50" s="24">
        <v>266</v>
      </c>
      <c r="M50" s="24">
        <v>219</v>
      </c>
      <c r="N50" s="4"/>
      <c r="O50" s="6"/>
      <c r="Q50" s="6"/>
      <c r="S50" s="6"/>
    </row>
    <row r="51" spans="1:19" ht="12.75">
      <c r="A51" s="135">
        <v>9</v>
      </c>
      <c r="B51" s="135">
        <v>608</v>
      </c>
      <c r="C51" s="12" t="s">
        <v>24</v>
      </c>
      <c r="D51" s="19"/>
      <c r="E51" s="16"/>
      <c r="F51" s="19"/>
      <c r="G51" s="19"/>
      <c r="H51" s="16"/>
      <c r="I51" s="19"/>
      <c r="J51" s="19"/>
      <c r="K51" s="16"/>
      <c r="L51" s="19"/>
      <c r="M51" s="19"/>
      <c r="N51" s="4"/>
      <c r="O51" s="6"/>
      <c r="Q51" s="6"/>
      <c r="S51" s="6"/>
    </row>
    <row r="52" spans="1:19" ht="50.25" customHeight="1">
      <c r="A52" s="135"/>
      <c r="B52" s="135"/>
      <c r="C52" s="122" t="s">
        <v>274</v>
      </c>
      <c r="D52" s="48">
        <v>200</v>
      </c>
      <c r="E52" s="48"/>
      <c r="F52" s="48"/>
      <c r="G52" s="48"/>
      <c r="H52" s="48"/>
      <c r="I52" s="48"/>
      <c r="J52" s="48"/>
      <c r="K52" s="48"/>
      <c r="L52" s="48"/>
      <c r="M52" s="48"/>
      <c r="N52" s="4"/>
      <c r="O52" s="6"/>
      <c r="Q52" s="6"/>
      <c r="S52" s="6"/>
    </row>
    <row r="53" spans="1:19" ht="39.75" customHeight="1">
      <c r="A53" s="135"/>
      <c r="B53" s="135"/>
      <c r="C53" s="79" t="s">
        <v>268</v>
      </c>
      <c r="D53" s="48">
        <v>200</v>
      </c>
      <c r="E53" s="48"/>
      <c r="F53" s="48"/>
      <c r="G53" s="48"/>
      <c r="H53" s="48"/>
      <c r="I53" s="48"/>
      <c r="J53" s="48"/>
      <c r="K53" s="48"/>
      <c r="L53" s="48"/>
      <c r="M53" s="48"/>
      <c r="N53" s="4"/>
      <c r="O53" s="6"/>
      <c r="Q53" s="6"/>
      <c r="S53" s="6"/>
    </row>
    <row r="54" spans="1:19" ht="39" customHeight="1">
      <c r="A54" s="135"/>
      <c r="B54" s="135"/>
      <c r="C54" s="79" t="s">
        <v>119</v>
      </c>
      <c r="D54" s="48">
        <v>300</v>
      </c>
      <c r="E54" s="48"/>
      <c r="F54" s="48"/>
      <c r="G54" s="48"/>
      <c r="H54" s="48"/>
      <c r="I54" s="48"/>
      <c r="J54" s="48"/>
      <c r="K54" s="48"/>
      <c r="L54" s="48"/>
      <c r="M54" s="48"/>
      <c r="N54" s="4"/>
      <c r="O54" s="6"/>
      <c r="Q54" s="6"/>
      <c r="S54" s="6"/>
    </row>
    <row r="55" spans="1:19" ht="12.75" customHeight="1">
      <c r="A55" s="135"/>
      <c r="B55" s="135"/>
      <c r="C55" s="12" t="s">
        <v>17</v>
      </c>
      <c r="D55" s="51">
        <f>SUM(D52:D54)</f>
        <v>700</v>
      </c>
      <c r="E55" s="51">
        <f>G55+F55</f>
        <v>856</v>
      </c>
      <c r="F55" s="51">
        <v>515</v>
      </c>
      <c r="G55" s="51">
        <v>341</v>
      </c>
      <c r="H55" s="51">
        <f>I55+J55</f>
        <v>697</v>
      </c>
      <c r="I55" s="51">
        <v>405</v>
      </c>
      <c r="J55" s="51">
        <v>292</v>
      </c>
      <c r="K55" s="51">
        <f>L55+M55</f>
        <v>538</v>
      </c>
      <c r="L55" s="51">
        <v>295</v>
      </c>
      <c r="M55" s="51">
        <v>243</v>
      </c>
      <c r="O55" s="6"/>
      <c r="Q55" s="6"/>
      <c r="S55" s="6"/>
    </row>
    <row r="56" spans="1:19" ht="14.25" customHeight="1">
      <c r="A56" s="135">
        <v>10</v>
      </c>
      <c r="B56" s="135">
        <v>609</v>
      </c>
      <c r="C56" s="12" t="s">
        <v>25</v>
      </c>
      <c r="D56" s="30"/>
      <c r="E56" s="16"/>
      <c r="F56" s="51"/>
      <c r="G56" s="51"/>
      <c r="H56" s="16"/>
      <c r="I56" s="51"/>
      <c r="J56" s="51"/>
      <c r="K56" s="16"/>
      <c r="L56" s="51"/>
      <c r="M56" s="51"/>
      <c r="O56" s="6"/>
      <c r="Q56" s="6"/>
      <c r="S56" s="6"/>
    </row>
    <row r="57" spans="1:19" ht="12.75">
      <c r="A57" s="135"/>
      <c r="B57" s="135"/>
      <c r="C57" s="81" t="s">
        <v>120</v>
      </c>
      <c r="D57" s="30">
        <v>700</v>
      </c>
      <c r="E57" s="64"/>
      <c r="F57" s="64"/>
      <c r="G57" s="64"/>
      <c r="H57" s="64"/>
      <c r="I57" s="64"/>
      <c r="J57" s="64"/>
      <c r="K57" s="64"/>
      <c r="L57" s="64"/>
      <c r="M57" s="64"/>
      <c r="O57" s="6"/>
      <c r="Q57" s="6"/>
      <c r="S57" s="6"/>
    </row>
    <row r="58" spans="1:19" ht="12.75" customHeight="1">
      <c r="A58" s="135"/>
      <c r="B58" s="135"/>
      <c r="C58" s="12" t="s">
        <v>17</v>
      </c>
      <c r="D58" s="51">
        <f>SUM(D57)</f>
        <v>700</v>
      </c>
      <c r="E58" s="51">
        <f>G58+F58</f>
        <v>345</v>
      </c>
      <c r="F58" s="51">
        <v>208</v>
      </c>
      <c r="G58" s="51">
        <v>137</v>
      </c>
      <c r="H58" s="51">
        <f>I58+J58</f>
        <v>281</v>
      </c>
      <c r="I58" s="51">
        <v>163</v>
      </c>
      <c r="J58" s="51">
        <v>118</v>
      </c>
      <c r="K58" s="51">
        <f>L58+M58</f>
        <v>217</v>
      </c>
      <c r="L58" s="51">
        <v>119</v>
      </c>
      <c r="M58" s="51">
        <v>98</v>
      </c>
      <c r="N58" s="4"/>
      <c r="O58" s="6"/>
      <c r="Q58" s="6"/>
      <c r="S58" s="6"/>
    </row>
    <row r="59" spans="1:19" ht="11.25" customHeight="1">
      <c r="A59" s="137">
        <v>11</v>
      </c>
      <c r="B59" s="137">
        <v>701</v>
      </c>
      <c r="C59" s="102" t="s">
        <v>26</v>
      </c>
      <c r="D59" s="103"/>
      <c r="E59" s="104"/>
      <c r="F59" s="103"/>
      <c r="G59" s="103"/>
      <c r="H59" s="104"/>
      <c r="I59" s="103"/>
      <c r="J59" s="103"/>
      <c r="K59" s="104"/>
      <c r="L59" s="103"/>
      <c r="M59" s="103"/>
      <c r="N59" s="101"/>
      <c r="O59" s="6"/>
      <c r="Q59" s="6"/>
      <c r="S59" s="6"/>
    </row>
    <row r="60" spans="1:19" ht="45" customHeight="1">
      <c r="A60" s="137"/>
      <c r="B60" s="137"/>
      <c r="C60" s="79" t="s">
        <v>121</v>
      </c>
      <c r="D60" s="109">
        <v>80</v>
      </c>
      <c r="E60" s="104"/>
      <c r="F60" s="103"/>
      <c r="G60" s="103"/>
      <c r="H60" s="104"/>
      <c r="I60" s="103"/>
      <c r="J60" s="103"/>
      <c r="K60" s="104"/>
      <c r="L60" s="103"/>
      <c r="M60" s="103"/>
      <c r="N60" s="101"/>
      <c r="O60" s="6"/>
      <c r="Q60" s="6"/>
      <c r="S60" s="6"/>
    </row>
    <row r="61" spans="1:19" ht="27" customHeight="1">
      <c r="A61" s="137"/>
      <c r="B61" s="137"/>
      <c r="C61" s="79" t="s">
        <v>230</v>
      </c>
      <c r="D61" s="109">
        <v>100</v>
      </c>
      <c r="E61" s="104"/>
      <c r="F61" s="103"/>
      <c r="G61" s="103"/>
      <c r="H61" s="104"/>
      <c r="I61" s="103"/>
      <c r="J61" s="103"/>
      <c r="K61" s="104"/>
      <c r="L61" s="103"/>
      <c r="M61" s="103"/>
      <c r="N61" s="101"/>
      <c r="O61" s="6"/>
      <c r="Q61" s="6"/>
      <c r="S61" s="6"/>
    </row>
    <row r="62" spans="1:19" ht="24" customHeight="1">
      <c r="A62" s="137"/>
      <c r="B62" s="137"/>
      <c r="C62" s="79" t="s">
        <v>232</v>
      </c>
      <c r="D62" s="109">
        <v>40</v>
      </c>
      <c r="E62" s="104"/>
      <c r="F62" s="103"/>
      <c r="G62" s="103"/>
      <c r="H62" s="104"/>
      <c r="I62" s="103"/>
      <c r="J62" s="103"/>
      <c r="K62" s="104"/>
      <c r="L62" s="103"/>
      <c r="M62" s="103"/>
      <c r="N62" s="101"/>
      <c r="O62" s="6"/>
      <c r="Q62" s="6"/>
      <c r="S62" s="6"/>
    </row>
    <row r="63" spans="1:19" ht="15.75" customHeight="1">
      <c r="A63" s="137"/>
      <c r="B63" s="137"/>
      <c r="C63" s="79" t="s">
        <v>231</v>
      </c>
      <c r="D63" s="109">
        <v>130</v>
      </c>
      <c r="E63" s="104"/>
      <c r="F63" s="103"/>
      <c r="G63" s="103"/>
      <c r="H63" s="104"/>
      <c r="I63" s="103"/>
      <c r="J63" s="103"/>
      <c r="K63" s="104"/>
      <c r="L63" s="103"/>
      <c r="M63" s="103"/>
      <c r="N63" s="101"/>
      <c r="O63" s="6"/>
      <c r="Q63" s="6"/>
      <c r="S63" s="6"/>
    </row>
    <row r="64" spans="1:19" ht="15" customHeight="1">
      <c r="A64" s="137"/>
      <c r="B64" s="137"/>
      <c r="C64" s="102" t="s">
        <v>17</v>
      </c>
      <c r="D64" s="105">
        <f>SUM(D60:D63)</f>
        <v>350</v>
      </c>
      <c r="E64" s="105">
        <f>G64+F64</f>
        <v>138</v>
      </c>
      <c r="F64" s="105">
        <v>83</v>
      </c>
      <c r="G64" s="105">
        <v>55</v>
      </c>
      <c r="H64" s="105">
        <f>I64+J64</f>
        <v>112</v>
      </c>
      <c r="I64" s="105">
        <v>65</v>
      </c>
      <c r="J64" s="105">
        <v>47</v>
      </c>
      <c r="K64" s="105">
        <f>L64+M64</f>
        <v>87</v>
      </c>
      <c r="L64" s="105">
        <v>48</v>
      </c>
      <c r="M64" s="105">
        <v>39</v>
      </c>
      <c r="N64" s="101"/>
      <c r="O64" s="6"/>
      <c r="Q64" s="6"/>
      <c r="S64" s="6"/>
    </row>
    <row r="65" spans="1:19" ht="12.75" customHeight="1">
      <c r="A65" s="135">
        <v>12</v>
      </c>
      <c r="B65" s="135">
        <v>702</v>
      </c>
      <c r="C65" s="12" t="s">
        <v>27</v>
      </c>
      <c r="D65" s="103"/>
      <c r="E65" s="104"/>
      <c r="F65" s="103"/>
      <c r="G65" s="103"/>
      <c r="H65" s="104"/>
      <c r="I65" s="103"/>
      <c r="J65" s="103"/>
      <c r="K65" s="104"/>
      <c r="L65" s="103"/>
      <c r="M65" s="103"/>
      <c r="O65" s="6"/>
      <c r="Q65" s="6"/>
      <c r="S65" s="6"/>
    </row>
    <row r="66" spans="1:19" ht="37.5" customHeight="1">
      <c r="A66" s="135"/>
      <c r="B66" s="135"/>
      <c r="C66" s="113" t="s">
        <v>269</v>
      </c>
      <c r="D66" s="109">
        <v>81</v>
      </c>
      <c r="E66" s="104"/>
      <c r="F66" s="103"/>
      <c r="G66" s="103"/>
      <c r="H66" s="104"/>
      <c r="I66" s="103"/>
      <c r="J66" s="103"/>
      <c r="K66" s="104"/>
      <c r="L66" s="103"/>
      <c r="M66" s="103"/>
      <c r="O66" s="6"/>
      <c r="Q66" s="6"/>
      <c r="S66" s="6"/>
    </row>
    <row r="67" spans="1:19" ht="40.5" customHeight="1">
      <c r="A67" s="135"/>
      <c r="B67" s="135"/>
      <c r="C67" s="80" t="s">
        <v>122</v>
      </c>
      <c r="D67" s="44">
        <v>100</v>
      </c>
      <c r="E67" s="51"/>
      <c r="F67" s="48"/>
      <c r="G67" s="48"/>
      <c r="H67" s="51"/>
      <c r="I67" s="48"/>
      <c r="J67" s="48"/>
      <c r="K67" s="51"/>
      <c r="L67" s="48"/>
      <c r="M67" s="48"/>
      <c r="O67" s="6"/>
      <c r="Q67" s="6"/>
      <c r="S67" s="6"/>
    </row>
    <row r="68" spans="1:19" ht="24" customHeight="1">
      <c r="A68" s="135"/>
      <c r="B68" s="135"/>
      <c r="C68" s="80" t="s">
        <v>123</v>
      </c>
      <c r="D68" s="44">
        <v>150</v>
      </c>
      <c r="E68" s="51"/>
      <c r="F68" s="48"/>
      <c r="G68" s="48"/>
      <c r="H68" s="51"/>
      <c r="I68" s="48"/>
      <c r="J68" s="48"/>
      <c r="K68" s="51"/>
      <c r="L68" s="48"/>
      <c r="M68" s="48"/>
      <c r="O68" s="6"/>
      <c r="Q68" s="6"/>
      <c r="S68" s="6"/>
    </row>
    <row r="69" spans="1:19" ht="15" customHeight="1">
      <c r="A69" s="135"/>
      <c r="B69" s="135"/>
      <c r="C69" s="12" t="s">
        <v>17</v>
      </c>
      <c r="D69" s="51">
        <f>SUM(D66:D68)</f>
        <v>331</v>
      </c>
      <c r="E69" s="51">
        <f>G69+F69</f>
        <v>186</v>
      </c>
      <c r="F69" s="51">
        <v>112</v>
      </c>
      <c r="G69" s="51">
        <v>74</v>
      </c>
      <c r="H69" s="51">
        <f>I69+J69</f>
        <v>151</v>
      </c>
      <c r="I69" s="51">
        <v>88</v>
      </c>
      <c r="J69" s="51">
        <v>63</v>
      </c>
      <c r="K69" s="51">
        <f>L69+M69</f>
        <v>117</v>
      </c>
      <c r="L69" s="51">
        <v>64</v>
      </c>
      <c r="M69" s="51">
        <v>53</v>
      </c>
      <c r="O69" s="6"/>
      <c r="Q69" s="6"/>
      <c r="S69" s="6"/>
    </row>
    <row r="70" spans="1:19" ht="14.25" customHeight="1">
      <c r="A70" s="135">
        <v>13</v>
      </c>
      <c r="B70" s="135">
        <v>703</v>
      </c>
      <c r="C70" s="12" t="s">
        <v>3</v>
      </c>
      <c r="D70" s="19"/>
      <c r="E70" s="16"/>
      <c r="F70" s="19"/>
      <c r="G70" s="19"/>
      <c r="H70" s="16"/>
      <c r="I70" s="19"/>
      <c r="J70" s="19"/>
      <c r="K70" s="16"/>
      <c r="L70" s="19"/>
      <c r="M70" s="19"/>
      <c r="O70" s="6"/>
      <c r="Q70" s="6"/>
      <c r="S70" s="6"/>
    </row>
    <row r="71" spans="1:19" ht="35.25" customHeight="1">
      <c r="A71" s="135"/>
      <c r="B71" s="135"/>
      <c r="C71" s="79" t="s">
        <v>244</v>
      </c>
      <c r="D71" s="64">
        <v>50</v>
      </c>
      <c r="E71" s="19"/>
      <c r="F71" s="19"/>
      <c r="G71" s="19"/>
      <c r="H71" s="16"/>
      <c r="I71" s="19"/>
      <c r="J71" s="19"/>
      <c r="K71" s="16"/>
      <c r="L71" s="19"/>
      <c r="M71" s="19"/>
      <c r="O71" s="6"/>
      <c r="Q71" s="6"/>
      <c r="S71" s="6"/>
    </row>
    <row r="72" spans="1:19" ht="12" customHeight="1">
      <c r="A72" s="135"/>
      <c r="B72" s="135"/>
      <c r="C72" s="12" t="s">
        <v>17</v>
      </c>
      <c r="D72" s="51">
        <f>D71</f>
        <v>50</v>
      </c>
      <c r="E72" s="51">
        <f>G72+F72</f>
        <v>81</v>
      </c>
      <c r="F72" s="51">
        <v>49</v>
      </c>
      <c r="G72" s="51">
        <v>32</v>
      </c>
      <c r="H72" s="51">
        <f>I72+J72</f>
        <v>66</v>
      </c>
      <c r="I72" s="51">
        <v>38</v>
      </c>
      <c r="J72" s="51">
        <v>28</v>
      </c>
      <c r="K72" s="51">
        <f>L72+M72</f>
        <v>51</v>
      </c>
      <c r="L72" s="51">
        <v>28</v>
      </c>
      <c r="M72" s="51">
        <v>23</v>
      </c>
      <c r="N72" s="1"/>
      <c r="O72" s="6"/>
      <c r="Q72" s="6"/>
      <c r="S72" s="6"/>
    </row>
    <row r="73" spans="1:19" ht="12" customHeight="1">
      <c r="A73" s="135">
        <v>14</v>
      </c>
      <c r="B73" s="135">
        <v>704</v>
      </c>
      <c r="C73" s="12" t="s">
        <v>28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O73" s="6"/>
      <c r="Q73" s="6"/>
      <c r="S73" s="6"/>
    </row>
    <row r="74" spans="1:19" ht="14.25" customHeight="1">
      <c r="A74" s="135"/>
      <c r="B74" s="135"/>
      <c r="C74" s="79" t="s">
        <v>124</v>
      </c>
      <c r="D74" s="44">
        <v>200</v>
      </c>
      <c r="E74" s="51"/>
      <c r="F74" s="51"/>
      <c r="G74" s="51"/>
      <c r="H74" s="51"/>
      <c r="I74" s="51"/>
      <c r="J74" s="51"/>
      <c r="K74" s="51"/>
      <c r="L74" s="51"/>
      <c r="M74" s="51"/>
      <c r="O74" s="6"/>
      <c r="Q74" s="6"/>
      <c r="S74" s="6"/>
    </row>
    <row r="75" spans="1:19" ht="27" customHeight="1">
      <c r="A75" s="135"/>
      <c r="B75" s="135"/>
      <c r="C75" s="79" t="s">
        <v>125</v>
      </c>
      <c r="D75" s="25">
        <v>100</v>
      </c>
      <c r="E75" s="51"/>
      <c r="F75" s="48"/>
      <c r="G75" s="48"/>
      <c r="H75" s="51"/>
      <c r="I75" s="48"/>
      <c r="J75" s="48"/>
      <c r="K75" s="51"/>
      <c r="L75" s="48"/>
      <c r="M75" s="48"/>
      <c r="O75" s="6"/>
      <c r="Q75" s="6"/>
      <c r="S75" s="6"/>
    </row>
    <row r="76" spans="1:19" ht="11.25" customHeight="1">
      <c r="A76" s="135"/>
      <c r="B76" s="135"/>
      <c r="C76" s="12" t="s">
        <v>17</v>
      </c>
      <c r="D76" s="51">
        <f>SUM(D74:D75)</f>
        <v>300</v>
      </c>
      <c r="E76" s="51">
        <f>G76+F76</f>
        <v>58</v>
      </c>
      <c r="F76" s="51">
        <v>35</v>
      </c>
      <c r="G76" s="51">
        <v>23</v>
      </c>
      <c r="H76" s="51">
        <f>I76+J76</f>
        <v>48</v>
      </c>
      <c r="I76" s="51">
        <v>28</v>
      </c>
      <c r="J76" s="51">
        <v>20</v>
      </c>
      <c r="K76" s="51">
        <f>L76+M76</f>
        <v>37</v>
      </c>
      <c r="L76" s="51">
        <v>20</v>
      </c>
      <c r="M76" s="51">
        <v>17</v>
      </c>
      <c r="O76" s="6"/>
      <c r="Q76" s="6"/>
      <c r="S76" s="6"/>
    </row>
    <row r="77" spans="1:19" ht="10.5" customHeight="1">
      <c r="A77" s="135">
        <v>15</v>
      </c>
      <c r="B77" s="135">
        <v>705</v>
      </c>
      <c r="C77" s="12" t="s">
        <v>63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O77" s="6"/>
      <c r="Q77" s="6"/>
      <c r="S77" s="6"/>
    </row>
    <row r="78" spans="1:19" ht="21.75" customHeight="1">
      <c r="A78" s="135"/>
      <c r="B78" s="135"/>
      <c r="C78" s="79" t="s">
        <v>126</v>
      </c>
      <c r="D78" s="44">
        <v>50</v>
      </c>
      <c r="E78" s="16"/>
      <c r="F78" s="16"/>
      <c r="G78" s="16"/>
      <c r="H78" s="16"/>
      <c r="I78" s="16"/>
      <c r="J78" s="16"/>
      <c r="K78" s="16"/>
      <c r="L78" s="16"/>
      <c r="M78" s="16"/>
      <c r="O78" s="6"/>
      <c r="Q78" s="6"/>
      <c r="S78" s="6"/>
    </row>
    <row r="79" spans="1:19" ht="25.5" customHeight="1">
      <c r="A79" s="135"/>
      <c r="B79" s="135"/>
      <c r="C79" s="79" t="s">
        <v>127</v>
      </c>
      <c r="D79" s="44">
        <v>300</v>
      </c>
      <c r="E79" s="16"/>
      <c r="F79" s="16"/>
      <c r="G79" s="16"/>
      <c r="H79" s="16"/>
      <c r="I79" s="16"/>
      <c r="J79" s="16"/>
      <c r="K79" s="16"/>
      <c r="L79" s="16"/>
      <c r="M79" s="16"/>
      <c r="O79" s="6"/>
      <c r="Q79" s="6"/>
      <c r="S79" s="6"/>
    </row>
    <row r="80" spans="1:19" ht="33" customHeight="1">
      <c r="A80" s="135"/>
      <c r="B80" s="135"/>
      <c r="C80" s="81" t="s">
        <v>245</v>
      </c>
      <c r="D80" s="44">
        <v>50</v>
      </c>
      <c r="E80" s="16"/>
      <c r="F80" s="16"/>
      <c r="G80" s="16"/>
      <c r="H80" s="16"/>
      <c r="I80" s="16"/>
      <c r="J80" s="16"/>
      <c r="K80" s="16"/>
      <c r="L80" s="16"/>
      <c r="M80" s="16"/>
      <c r="O80" s="6"/>
      <c r="Q80" s="6"/>
      <c r="S80" s="6"/>
    </row>
    <row r="81" spans="1:19" ht="12.75" customHeight="1">
      <c r="A81" s="135"/>
      <c r="B81" s="135"/>
      <c r="C81" s="13" t="s">
        <v>83</v>
      </c>
      <c r="D81" s="24">
        <f>SUM(D78:D80)</f>
        <v>400</v>
      </c>
      <c r="E81" s="24">
        <f>G81+F81</f>
        <v>163</v>
      </c>
      <c r="F81" s="24">
        <v>98</v>
      </c>
      <c r="G81" s="24">
        <v>65</v>
      </c>
      <c r="H81" s="24">
        <f>I81+J81</f>
        <v>132</v>
      </c>
      <c r="I81" s="24">
        <v>77</v>
      </c>
      <c r="J81" s="24">
        <v>55</v>
      </c>
      <c r="K81" s="24">
        <f>L81+M81</f>
        <v>102</v>
      </c>
      <c r="L81" s="24">
        <v>56</v>
      </c>
      <c r="M81" s="24">
        <v>46</v>
      </c>
      <c r="N81" s="11"/>
      <c r="O81" s="6"/>
      <c r="Q81" s="6"/>
      <c r="S81" s="6"/>
    </row>
    <row r="82" spans="1:19" ht="14.25" customHeight="1">
      <c r="A82" s="135">
        <v>16</v>
      </c>
      <c r="B82" s="135">
        <v>706</v>
      </c>
      <c r="C82" s="12" t="s">
        <v>29</v>
      </c>
      <c r="D82" s="25"/>
      <c r="E82" s="16"/>
      <c r="F82" s="44"/>
      <c r="G82" s="44"/>
      <c r="H82" s="16"/>
      <c r="I82" s="44"/>
      <c r="J82" s="44"/>
      <c r="K82" s="16"/>
      <c r="L82" s="44"/>
      <c r="M82" s="44"/>
      <c r="O82" s="6"/>
      <c r="Q82" s="6"/>
      <c r="S82" s="6"/>
    </row>
    <row r="83" spans="1:19" ht="22.5" customHeight="1">
      <c r="A83" s="135"/>
      <c r="B83" s="135"/>
      <c r="C83" s="77" t="s">
        <v>234</v>
      </c>
      <c r="D83" s="25">
        <v>250</v>
      </c>
      <c r="E83" s="48"/>
      <c r="F83" s="44"/>
      <c r="G83" s="44"/>
      <c r="H83" s="48"/>
      <c r="I83" s="44"/>
      <c r="J83" s="44"/>
      <c r="K83" s="48"/>
      <c r="L83" s="44"/>
      <c r="M83" s="44"/>
      <c r="O83" s="6"/>
      <c r="Q83" s="6"/>
      <c r="S83" s="6"/>
    </row>
    <row r="84" spans="1:19" ht="12.75" customHeight="1">
      <c r="A84" s="135"/>
      <c r="B84" s="135"/>
      <c r="C84" s="12" t="s">
        <v>17</v>
      </c>
      <c r="D84" s="18">
        <f>D83</f>
        <v>250</v>
      </c>
      <c r="E84" s="18">
        <f>F84+G84</f>
        <v>98</v>
      </c>
      <c r="F84" s="18">
        <v>59</v>
      </c>
      <c r="G84" s="18">
        <v>39</v>
      </c>
      <c r="H84" s="18">
        <f>I84+J84</f>
        <v>79</v>
      </c>
      <c r="I84" s="18">
        <v>46</v>
      </c>
      <c r="J84" s="18">
        <v>33</v>
      </c>
      <c r="K84" s="18">
        <f>L84+M84</f>
        <v>62</v>
      </c>
      <c r="L84" s="18">
        <v>34</v>
      </c>
      <c r="M84" s="18">
        <v>28</v>
      </c>
      <c r="O84" s="6"/>
      <c r="Q84" s="6"/>
      <c r="S84" s="6"/>
    </row>
    <row r="85" spans="1:19" ht="12.75" customHeight="1">
      <c r="A85" s="135">
        <v>17</v>
      </c>
      <c r="B85" s="135">
        <v>707</v>
      </c>
      <c r="C85" s="12" t="s">
        <v>30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O85" s="6"/>
      <c r="Q85" s="6"/>
      <c r="S85" s="6"/>
    </row>
    <row r="86" spans="1:19" ht="24.75" customHeight="1">
      <c r="A86" s="135"/>
      <c r="B86" s="135"/>
      <c r="C86" s="86" t="s">
        <v>128</v>
      </c>
      <c r="D86" s="64">
        <v>160</v>
      </c>
      <c r="E86" s="19"/>
      <c r="F86" s="16"/>
      <c r="G86" s="16"/>
      <c r="H86" s="16"/>
      <c r="I86" s="16"/>
      <c r="J86" s="16"/>
      <c r="K86" s="16"/>
      <c r="L86" s="16"/>
      <c r="M86" s="16"/>
      <c r="O86" s="6"/>
      <c r="Q86" s="6"/>
      <c r="S86" s="6"/>
    </row>
    <row r="87" spans="1:19" ht="14.25" customHeight="1">
      <c r="A87" s="135"/>
      <c r="B87" s="135"/>
      <c r="C87" s="87" t="s">
        <v>129</v>
      </c>
      <c r="D87" s="64">
        <v>100</v>
      </c>
      <c r="E87" s="19"/>
      <c r="F87" s="16"/>
      <c r="G87" s="16"/>
      <c r="H87" s="16"/>
      <c r="I87" s="16"/>
      <c r="J87" s="16"/>
      <c r="K87" s="16"/>
      <c r="L87" s="16"/>
      <c r="M87" s="16"/>
      <c r="O87" s="6"/>
      <c r="Q87" s="6"/>
      <c r="S87" s="6"/>
    </row>
    <row r="88" spans="1:19" ht="33.75" customHeight="1">
      <c r="A88" s="135"/>
      <c r="B88" s="135"/>
      <c r="C88" s="86" t="s">
        <v>130</v>
      </c>
      <c r="D88" s="48">
        <v>40</v>
      </c>
      <c r="E88" s="19"/>
      <c r="F88" s="48"/>
      <c r="G88" s="48"/>
      <c r="H88" s="51"/>
      <c r="I88" s="48"/>
      <c r="J88" s="48"/>
      <c r="K88" s="51"/>
      <c r="L88" s="48"/>
      <c r="M88" s="48"/>
      <c r="N88" s="4"/>
      <c r="O88" s="6"/>
      <c r="Q88" s="6"/>
      <c r="S88" s="6"/>
    </row>
    <row r="89" spans="1:19" ht="13.5" customHeight="1">
      <c r="A89" s="135"/>
      <c r="B89" s="135"/>
      <c r="C89" s="12" t="s">
        <v>17</v>
      </c>
      <c r="D89" s="60">
        <f>SUM(D86:D88)</f>
        <v>300</v>
      </c>
      <c r="E89" s="60">
        <f>G89+F89</f>
        <v>98</v>
      </c>
      <c r="F89" s="60">
        <v>59</v>
      </c>
      <c r="G89" s="60">
        <v>39</v>
      </c>
      <c r="H89" s="60">
        <f>I89+J89</f>
        <v>79</v>
      </c>
      <c r="I89" s="60">
        <v>46</v>
      </c>
      <c r="J89" s="60">
        <v>33</v>
      </c>
      <c r="K89" s="60">
        <f>L89+M89</f>
        <v>62</v>
      </c>
      <c r="L89" s="60">
        <v>34</v>
      </c>
      <c r="M89" s="60">
        <v>28</v>
      </c>
      <c r="O89" s="6"/>
      <c r="Q89" s="6"/>
      <c r="S89" s="6"/>
    </row>
    <row r="90" spans="1:19" ht="12" customHeight="1">
      <c r="A90" s="135">
        <v>18</v>
      </c>
      <c r="B90" s="135">
        <v>708</v>
      </c>
      <c r="C90" s="12" t="s">
        <v>72</v>
      </c>
      <c r="D90" s="20"/>
      <c r="E90" s="16"/>
      <c r="F90" s="20"/>
      <c r="G90" s="20"/>
      <c r="H90" s="16"/>
      <c r="I90" s="20"/>
      <c r="J90" s="20"/>
      <c r="K90" s="16"/>
      <c r="L90" s="20"/>
      <c r="M90" s="20"/>
      <c r="O90" s="6"/>
      <c r="Q90" s="6"/>
      <c r="S90" s="6"/>
    </row>
    <row r="91" spans="1:19" ht="13.5" customHeight="1">
      <c r="A91" s="135"/>
      <c r="B91" s="135"/>
      <c r="C91" s="12" t="s">
        <v>17</v>
      </c>
      <c r="D91" s="24">
        <v>0</v>
      </c>
      <c r="E91" s="24">
        <f>G91+F91</f>
        <v>133</v>
      </c>
      <c r="F91" s="24">
        <v>80</v>
      </c>
      <c r="G91" s="24">
        <v>53</v>
      </c>
      <c r="H91" s="24">
        <f>I91+J91</f>
        <v>109</v>
      </c>
      <c r="I91" s="24">
        <v>63</v>
      </c>
      <c r="J91" s="24">
        <v>46</v>
      </c>
      <c r="K91" s="24">
        <f>L91+M91</f>
        <v>84</v>
      </c>
      <c r="L91" s="24">
        <v>46</v>
      </c>
      <c r="M91" s="24">
        <v>38</v>
      </c>
      <c r="O91" s="6"/>
      <c r="Q91" s="6"/>
      <c r="S91" s="6"/>
    </row>
    <row r="92" spans="1:19" ht="11.25" customHeight="1">
      <c r="A92" s="135">
        <v>19</v>
      </c>
      <c r="B92" s="135">
        <v>709</v>
      </c>
      <c r="C92" s="12" t="s">
        <v>31</v>
      </c>
      <c r="D92" s="19"/>
      <c r="E92" s="16"/>
      <c r="F92" s="19"/>
      <c r="G92" s="19"/>
      <c r="H92" s="16"/>
      <c r="I92" s="19"/>
      <c r="J92" s="19"/>
      <c r="K92" s="16"/>
      <c r="L92" s="19"/>
      <c r="M92" s="19"/>
      <c r="N92" s="4"/>
      <c r="O92" s="6"/>
      <c r="Q92" s="6"/>
      <c r="S92" s="6"/>
    </row>
    <row r="93" spans="1:19" ht="11.25" customHeight="1">
      <c r="A93" s="135"/>
      <c r="B93" s="135"/>
      <c r="C93" s="87" t="s">
        <v>131</v>
      </c>
      <c r="D93" s="19">
        <v>157</v>
      </c>
      <c r="E93" s="19"/>
      <c r="F93" s="19"/>
      <c r="G93" s="19"/>
      <c r="H93" s="16"/>
      <c r="I93" s="19"/>
      <c r="J93" s="19"/>
      <c r="K93" s="16"/>
      <c r="L93" s="19"/>
      <c r="M93" s="19"/>
      <c r="N93" s="4"/>
      <c r="O93" s="6"/>
      <c r="Q93" s="6"/>
      <c r="S93" s="6"/>
    </row>
    <row r="94" spans="1:19" ht="11.25" customHeight="1">
      <c r="A94" s="135"/>
      <c r="B94" s="135"/>
      <c r="C94" s="87" t="s">
        <v>132</v>
      </c>
      <c r="D94" s="19">
        <v>210</v>
      </c>
      <c r="E94" s="19"/>
      <c r="F94" s="19"/>
      <c r="G94" s="19"/>
      <c r="H94" s="16"/>
      <c r="I94" s="19"/>
      <c r="J94" s="19"/>
      <c r="K94" s="16"/>
      <c r="L94" s="19"/>
      <c r="M94" s="19"/>
      <c r="N94" s="4"/>
      <c r="O94" s="6"/>
      <c r="Q94" s="6"/>
      <c r="S94" s="6"/>
    </row>
    <row r="95" spans="1:19" ht="12" customHeight="1">
      <c r="A95" s="135"/>
      <c r="B95" s="135"/>
      <c r="C95" s="12" t="s">
        <v>17</v>
      </c>
      <c r="D95" s="60">
        <f>SUM(D93:D94)</f>
        <v>367</v>
      </c>
      <c r="E95" s="60">
        <f>G95+F95</f>
        <v>188</v>
      </c>
      <c r="F95" s="60">
        <v>113</v>
      </c>
      <c r="G95" s="60">
        <v>75</v>
      </c>
      <c r="H95" s="60">
        <f>I95+J95</f>
        <v>153</v>
      </c>
      <c r="I95" s="60">
        <v>89</v>
      </c>
      <c r="J95" s="60">
        <v>64</v>
      </c>
      <c r="K95" s="60">
        <f>L95+M95</f>
        <v>118</v>
      </c>
      <c r="L95" s="60">
        <v>65</v>
      </c>
      <c r="M95" s="60">
        <v>53</v>
      </c>
      <c r="O95" s="6"/>
      <c r="Q95" s="6"/>
      <c r="S95" s="6"/>
    </row>
    <row r="96" spans="1:13" ht="12.75" customHeight="1">
      <c r="A96" s="136">
        <v>20</v>
      </c>
      <c r="B96" s="135">
        <v>710</v>
      </c>
      <c r="C96" s="12" t="s">
        <v>4</v>
      </c>
      <c r="D96" s="20"/>
      <c r="E96" s="16"/>
      <c r="F96" s="20"/>
      <c r="G96" s="20"/>
      <c r="H96" s="16"/>
      <c r="I96" s="20"/>
      <c r="J96" s="20"/>
      <c r="K96" s="16"/>
      <c r="L96" s="20"/>
      <c r="M96" s="20"/>
    </row>
    <row r="97" spans="1:14" s="8" customFormat="1" ht="47.25" customHeight="1">
      <c r="A97" s="136"/>
      <c r="B97" s="135"/>
      <c r="C97" s="98" t="s">
        <v>246</v>
      </c>
      <c r="D97" s="49">
        <v>10</v>
      </c>
      <c r="E97" s="51"/>
      <c r="F97" s="49"/>
      <c r="G97" s="49"/>
      <c r="H97" s="51"/>
      <c r="I97" s="49"/>
      <c r="J97" s="49"/>
      <c r="K97" s="51"/>
      <c r="L97" s="49"/>
      <c r="M97" s="49"/>
      <c r="N97"/>
    </row>
    <row r="98" spans="1:14" s="8" customFormat="1" ht="39.75" customHeight="1">
      <c r="A98" s="136"/>
      <c r="B98" s="135"/>
      <c r="C98" s="98" t="s">
        <v>247</v>
      </c>
      <c r="D98" s="49">
        <v>100</v>
      </c>
      <c r="E98" s="51"/>
      <c r="F98" s="49"/>
      <c r="G98" s="49"/>
      <c r="H98" s="51"/>
      <c r="I98" s="49"/>
      <c r="J98" s="49"/>
      <c r="K98" s="51"/>
      <c r="L98" s="49"/>
      <c r="M98" s="49"/>
      <c r="N98"/>
    </row>
    <row r="99" spans="1:14" s="8" customFormat="1" ht="28.5" customHeight="1">
      <c r="A99" s="136"/>
      <c r="B99" s="135"/>
      <c r="C99" s="98" t="s">
        <v>228</v>
      </c>
      <c r="D99" s="49">
        <v>190</v>
      </c>
      <c r="E99" s="51"/>
      <c r="F99" s="49"/>
      <c r="G99" s="49"/>
      <c r="H99" s="51"/>
      <c r="I99" s="49"/>
      <c r="J99" s="49"/>
      <c r="K99" s="51"/>
      <c r="L99" s="49"/>
      <c r="M99" s="49"/>
      <c r="N99"/>
    </row>
    <row r="100" spans="1:13" ht="12.75" customHeight="1">
      <c r="A100" s="136"/>
      <c r="B100" s="135"/>
      <c r="C100" s="12" t="s">
        <v>17</v>
      </c>
      <c r="D100" s="60">
        <f>SUM(D97:D99)</f>
        <v>300</v>
      </c>
      <c r="E100" s="60">
        <f>G100+F100</f>
        <v>65</v>
      </c>
      <c r="F100" s="60">
        <v>39</v>
      </c>
      <c r="G100" s="60">
        <v>26</v>
      </c>
      <c r="H100" s="60">
        <f>I100+J100</f>
        <v>53</v>
      </c>
      <c r="I100" s="60">
        <v>31</v>
      </c>
      <c r="J100" s="60">
        <v>22</v>
      </c>
      <c r="K100" s="60">
        <f>L100+M100</f>
        <v>41</v>
      </c>
      <c r="L100" s="60">
        <v>22</v>
      </c>
      <c r="M100" s="60">
        <v>19</v>
      </c>
    </row>
    <row r="101" spans="1:13" ht="12.75" customHeight="1">
      <c r="A101" s="135">
        <v>21</v>
      </c>
      <c r="B101" s="135">
        <v>711</v>
      </c>
      <c r="C101" s="12" t="s">
        <v>66</v>
      </c>
      <c r="D101" s="45"/>
      <c r="E101" s="16"/>
      <c r="F101" s="68"/>
      <c r="G101" s="38"/>
      <c r="H101" s="16"/>
      <c r="I101" s="68"/>
      <c r="J101" s="68"/>
      <c r="K101" s="16"/>
      <c r="L101" s="68"/>
      <c r="M101" s="38"/>
    </row>
    <row r="102" spans="1:13" ht="30" customHeight="1">
      <c r="A102" s="135"/>
      <c r="B102" s="135"/>
      <c r="C102" s="77" t="s">
        <v>248</v>
      </c>
      <c r="D102" s="50">
        <v>150</v>
      </c>
      <c r="E102" s="16"/>
      <c r="F102" s="68"/>
      <c r="G102" s="38"/>
      <c r="H102" s="16"/>
      <c r="I102" s="68"/>
      <c r="J102" s="68"/>
      <c r="K102" s="16"/>
      <c r="L102" s="68"/>
      <c r="M102" s="38"/>
    </row>
    <row r="103" spans="1:13" ht="27" customHeight="1">
      <c r="A103" s="135"/>
      <c r="B103" s="135"/>
      <c r="C103" s="77" t="s">
        <v>249</v>
      </c>
      <c r="D103" s="50">
        <v>150</v>
      </c>
      <c r="E103" s="16"/>
      <c r="F103" s="68"/>
      <c r="G103" s="38"/>
      <c r="H103" s="16"/>
      <c r="I103" s="68"/>
      <c r="J103" s="68"/>
      <c r="K103" s="16"/>
      <c r="L103" s="68"/>
      <c r="M103" s="38"/>
    </row>
    <row r="104" spans="1:13" ht="25.5" customHeight="1">
      <c r="A104" s="135"/>
      <c r="B104" s="135"/>
      <c r="C104" s="77" t="s">
        <v>250</v>
      </c>
      <c r="D104" s="50">
        <v>80</v>
      </c>
      <c r="E104" s="16"/>
      <c r="F104" s="68"/>
      <c r="G104" s="38"/>
      <c r="H104" s="16"/>
      <c r="I104" s="68"/>
      <c r="J104" s="68"/>
      <c r="K104" s="16"/>
      <c r="L104" s="68"/>
      <c r="M104" s="38"/>
    </row>
    <row r="105" spans="1:13" ht="29.25" customHeight="1">
      <c r="A105" s="135"/>
      <c r="B105" s="135"/>
      <c r="C105" s="77" t="s">
        <v>251</v>
      </c>
      <c r="D105" s="50">
        <v>40</v>
      </c>
      <c r="E105" s="16"/>
      <c r="F105" s="68"/>
      <c r="G105" s="38"/>
      <c r="H105" s="16"/>
      <c r="I105" s="68"/>
      <c r="J105" s="68"/>
      <c r="K105" s="16"/>
      <c r="L105" s="68"/>
      <c r="M105" s="38"/>
    </row>
    <row r="106" spans="1:13" ht="46.5" customHeight="1">
      <c r="A106" s="135"/>
      <c r="B106" s="135"/>
      <c r="C106" s="77" t="s">
        <v>252</v>
      </c>
      <c r="D106" s="50">
        <v>40</v>
      </c>
      <c r="E106" s="16"/>
      <c r="F106" s="49"/>
      <c r="G106" s="61"/>
      <c r="H106" s="51"/>
      <c r="I106" s="49"/>
      <c r="J106" s="49"/>
      <c r="K106" s="51"/>
      <c r="L106" s="49"/>
      <c r="M106" s="61"/>
    </row>
    <row r="107" spans="1:13" ht="12.75" customHeight="1">
      <c r="A107" s="135"/>
      <c r="B107" s="135"/>
      <c r="C107" s="12" t="s">
        <v>17</v>
      </c>
      <c r="D107" s="51">
        <f>SUM(D102:D106)</f>
        <v>460</v>
      </c>
      <c r="E107" s="51">
        <f>G107+F107</f>
        <v>182</v>
      </c>
      <c r="F107" s="51">
        <v>110</v>
      </c>
      <c r="G107" s="51">
        <v>72</v>
      </c>
      <c r="H107" s="51">
        <f>I107+J107</f>
        <v>148</v>
      </c>
      <c r="I107" s="51">
        <v>86</v>
      </c>
      <c r="J107" s="51">
        <v>62</v>
      </c>
      <c r="K107" s="51">
        <f>L107+M107</f>
        <v>115</v>
      </c>
      <c r="L107" s="51">
        <v>63</v>
      </c>
      <c r="M107" s="51">
        <v>52</v>
      </c>
    </row>
    <row r="108" spans="1:13" ht="14.25" customHeight="1">
      <c r="A108" s="135">
        <v>22</v>
      </c>
      <c r="B108" s="136">
        <v>712</v>
      </c>
      <c r="C108" s="12" t="s">
        <v>32</v>
      </c>
      <c r="D108" s="17"/>
      <c r="E108" s="16"/>
      <c r="F108" s="48"/>
      <c r="G108" s="48"/>
      <c r="H108" s="16"/>
      <c r="I108" s="48"/>
      <c r="J108" s="48"/>
      <c r="K108" s="16"/>
      <c r="L108" s="48"/>
      <c r="M108" s="48"/>
    </row>
    <row r="109" spans="1:13" ht="28.5" customHeight="1">
      <c r="A109" s="135"/>
      <c r="B109" s="136"/>
      <c r="C109" s="79" t="s">
        <v>236</v>
      </c>
      <c r="D109" s="17">
        <v>100</v>
      </c>
      <c r="E109" s="16"/>
      <c r="F109" s="48"/>
      <c r="G109" s="48"/>
      <c r="H109" s="16"/>
      <c r="I109" s="48"/>
      <c r="J109" s="48"/>
      <c r="K109" s="16"/>
      <c r="L109" s="48"/>
      <c r="M109" s="48"/>
    </row>
    <row r="110" spans="1:13" ht="14.25" customHeight="1">
      <c r="A110" s="135"/>
      <c r="B110" s="136"/>
      <c r="C110" s="81" t="s">
        <v>229</v>
      </c>
      <c r="D110" s="17">
        <v>190</v>
      </c>
      <c r="E110" s="16"/>
      <c r="F110" s="48"/>
      <c r="G110" s="48"/>
      <c r="H110" s="16"/>
      <c r="I110" s="48"/>
      <c r="J110" s="48"/>
      <c r="K110" s="16"/>
      <c r="L110" s="48"/>
      <c r="M110" s="48"/>
    </row>
    <row r="111" spans="1:13" ht="12" customHeight="1">
      <c r="A111" s="135"/>
      <c r="B111" s="136"/>
      <c r="C111" s="12" t="s">
        <v>17</v>
      </c>
      <c r="D111" s="51">
        <f>SUM(D109:D110)</f>
        <v>290</v>
      </c>
      <c r="E111" s="51">
        <f>G111+F111</f>
        <v>58</v>
      </c>
      <c r="F111" s="51">
        <v>35</v>
      </c>
      <c r="G111" s="51">
        <v>23</v>
      </c>
      <c r="H111" s="51">
        <f>I111+J111</f>
        <v>48</v>
      </c>
      <c r="I111" s="51">
        <v>28</v>
      </c>
      <c r="J111" s="51">
        <v>20</v>
      </c>
      <c r="K111" s="51">
        <f>L111+M111</f>
        <v>37</v>
      </c>
      <c r="L111" s="51">
        <v>20</v>
      </c>
      <c r="M111" s="51">
        <v>17</v>
      </c>
    </row>
    <row r="112" spans="1:13" ht="14.25" customHeight="1">
      <c r="A112" s="135">
        <v>23</v>
      </c>
      <c r="B112" s="135">
        <v>713</v>
      </c>
      <c r="C112" s="12" t="s">
        <v>5</v>
      </c>
      <c r="D112" s="29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37.5" customHeight="1">
      <c r="A113" s="135"/>
      <c r="B113" s="135"/>
      <c r="C113" s="79" t="s">
        <v>133</v>
      </c>
      <c r="D113" s="30">
        <v>530</v>
      </c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ht="11.25" customHeight="1">
      <c r="A114" s="135"/>
      <c r="B114" s="135"/>
      <c r="C114" s="12" t="s">
        <v>17</v>
      </c>
      <c r="D114" s="51">
        <f>SUM(D113:D113)</f>
        <v>530</v>
      </c>
      <c r="E114" s="51">
        <f>G114+F114</f>
        <v>146</v>
      </c>
      <c r="F114" s="51">
        <v>88</v>
      </c>
      <c r="G114" s="51">
        <v>58</v>
      </c>
      <c r="H114" s="51">
        <f>I114+J114</f>
        <v>119</v>
      </c>
      <c r="I114" s="51">
        <v>69</v>
      </c>
      <c r="J114" s="51">
        <v>50</v>
      </c>
      <c r="K114" s="51">
        <f>L114+M114</f>
        <v>91</v>
      </c>
      <c r="L114" s="51">
        <v>50</v>
      </c>
      <c r="M114" s="51">
        <v>41</v>
      </c>
    </row>
    <row r="115" spans="1:13" ht="14.25" customHeight="1">
      <c r="A115" s="135">
        <v>24</v>
      </c>
      <c r="B115" s="135">
        <v>714</v>
      </c>
      <c r="C115" s="12" t="s">
        <v>33</v>
      </c>
      <c r="D115" s="19"/>
      <c r="E115" s="16"/>
      <c r="F115" s="19"/>
      <c r="G115" s="19"/>
      <c r="H115" s="16"/>
      <c r="I115" s="19"/>
      <c r="J115" s="19"/>
      <c r="K115" s="16"/>
      <c r="L115" s="19"/>
      <c r="M115" s="19"/>
    </row>
    <row r="116" spans="1:13" ht="14.25" customHeight="1">
      <c r="A116" s="135"/>
      <c r="B116" s="135"/>
      <c r="C116" s="121" t="s">
        <v>134</v>
      </c>
      <c r="D116" s="19">
        <v>250</v>
      </c>
      <c r="E116" s="16"/>
      <c r="F116" s="19"/>
      <c r="G116" s="19"/>
      <c r="H116" s="16"/>
      <c r="I116" s="19"/>
      <c r="J116" s="19"/>
      <c r="K116" s="16"/>
      <c r="L116" s="19"/>
      <c r="M116" s="19"/>
    </row>
    <row r="117" spans="1:13" ht="11.25" customHeight="1">
      <c r="A117" s="135"/>
      <c r="B117" s="135"/>
      <c r="C117" s="55" t="s">
        <v>17</v>
      </c>
      <c r="D117" s="51">
        <f>SUM(D116)</f>
        <v>250</v>
      </c>
      <c r="E117" s="51">
        <f>G117+F117</f>
        <v>68</v>
      </c>
      <c r="F117" s="51">
        <v>41</v>
      </c>
      <c r="G117" s="51">
        <v>27</v>
      </c>
      <c r="H117" s="51">
        <f>I117+J117</f>
        <v>55</v>
      </c>
      <c r="I117" s="51">
        <v>32</v>
      </c>
      <c r="J117" s="51">
        <v>23</v>
      </c>
      <c r="K117" s="51">
        <f>L117+M117</f>
        <v>42</v>
      </c>
      <c r="L117" s="51">
        <v>23</v>
      </c>
      <c r="M117" s="51">
        <v>19</v>
      </c>
    </row>
    <row r="118" spans="1:13" ht="12.75" customHeight="1">
      <c r="A118" s="135">
        <v>25</v>
      </c>
      <c r="B118" s="135">
        <v>715</v>
      </c>
      <c r="C118" s="12" t="s">
        <v>34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27.75" customHeight="1">
      <c r="A119" s="135"/>
      <c r="B119" s="135"/>
      <c r="C119" s="80" t="s">
        <v>92</v>
      </c>
      <c r="D119" s="30">
        <v>150</v>
      </c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1:13" ht="25.5" customHeight="1">
      <c r="A120" s="135"/>
      <c r="B120" s="135"/>
      <c r="C120" s="80" t="s">
        <v>93</v>
      </c>
      <c r="D120" s="30">
        <v>150</v>
      </c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1:13" ht="12.75">
      <c r="A121" s="135"/>
      <c r="B121" s="135"/>
      <c r="C121" s="12" t="s">
        <v>17</v>
      </c>
      <c r="D121" s="31">
        <f>SUM(D119:D120)</f>
        <v>300</v>
      </c>
      <c r="E121" s="31">
        <f>G121+F121</f>
        <v>121</v>
      </c>
      <c r="F121" s="31">
        <v>73</v>
      </c>
      <c r="G121" s="31">
        <v>48</v>
      </c>
      <c r="H121" s="31">
        <f>I121+J121</f>
        <v>98</v>
      </c>
      <c r="I121" s="31">
        <v>57</v>
      </c>
      <c r="J121" s="31">
        <v>41</v>
      </c>
      <c r="K121" s="31">
        <f>L121+M121</f>
        <v>76</v>
      </c>
      <c r="L121" s="31">
        <v>42</v>
      </c>
      <c r="M121" s="31">
        <v>34</v>
      </c>
    </row>
    <row r="122" spans="1:13" ht="15" customHeight="1">
      <c r="A122" s="135">
        <v>26</v>
      </c>
      <c r="B122" s="135">
        <v>716</v>
      </c>
      <c r="C122" s="12" t="s">
        <v>35</v>
      </c>
      <c r="D122" s="46"/>
      <c r="E122" s="16"/>
      <c r="F122" s="69"/>
      <c r="G122" s="70"/>
      <c r="H122" s="16"/>
      <c r="I122" s="70"/>
      <c r="J122" s="70"/>
      <c r="K122" s="16"/>
      <c r="L122" s="70"/>
      <c r="M122" s="70"/>
    </row>
    <row r="123" spans="1:13" ht="26.25" customHeight="1">
      <c r="A123" s="135"/>
      <c r="B123" s="135"/>
      <c r="C123" s="81" t="s">
        <v>235</v>
      </c>
      <c r="D123" s="46">
        <v>200</v>
      </c>
      <c r="E123" s="19"/>
      <c r="F123" s="69"/>
      <c r="G123" s="70"/>
      <c r="H123" s="16"/>
      <c r="I123" s="70"/>
      <c r="J123" s="70"/>
      <c r="K123" s="16"/>
      <c r="L123" s="70"/>
      <c r="M123" s="70"/>
    </row>
    <row r="124" spans="1:13" ht="15" customHeight="1">
      <c r="A124" s="135"/>
      <c r="B124" s="135"/>
      <c r="C124" s="80" t="s">
        <v>135</v>
      </c>
      <c r="D124" s="46">
        <v>30</v>
      </c>
      <c r="E124" s="19"/>
      <c r="F124" s="69"/>
      <c r="G124" s="70"/>
      <c r="H124" s="16"/>
      <c r="I124" s="70"/>
      <c r="J124" s="70"/>
      <c r="K124" s="16"/>
      <c r="L124" s="70"/>
      <c r="M124" s="70"/>
    </row>
    <row r="125" spans="1:13" ht="25.5" customHeight="1">
      <c r="A125" s="135"/>
      <c r="B125" s="135"/>
      <c r="C125" s="123" t="s">
        <v>276</v>
      </c>
      <c r="D125" s="46">
        <v>50</v>
      </c>
      <c r="E125" s="19"/>
      <c r="F125" s="69"/>
      <c r="G125" s="70"/>
      <c r="H125" s="16"/>
      <c r="I125" s="70"/>
      <c r="J125" s="70"/>
      <c r="K125" s="16"/>
      <c r="L125" s="70"/>
      <c r="M125" s="70"/>
    </row>
    <row r="126" spans="1:13" ht="21.75" customHeight="1">
      <c r="A126" s="135"/>
      <c r="B126" s="135"/>
      <c r="C126" s="80" t="s">
        <v>275</v>
      </c>
      <c r="D126" s="46">
        <v>70</v>
      </c>
      <c r="E126" s="19"/>
      <c r="F126" s="69"/>
      <c r="G126" s="70"/>
      <c r="H126" s="16"/>
      <c r="I126" s="70"/>
      <c r="J126" s="70"/>
      <c r="K126" s="16"/>
      <c r="L126" s="70"/>
      <c r="M126" s="70"/>
    </row>
    <row r="127" spans="1:13" ht="12.75">
      <c r="A127" s="135"/>
      <c r="B127" s="135"/>
      <c r="C127" s="12" t="s">
        <v>17</v>
      </c>
      <c r="D127" s="32">
        <f>SUM(D123:D126)</f>
        <v>350</v>
      </c>
      <c r="E127" s="32">
        <f>G127+F127</f>
        <v>148</v>
      </c>
      <c r="F127" s="32">
        <v>89</v>
      </c>
      <c r="G127" s="32">
        <v>59</v>
      </c>
      <c r="H127" s="32">
        <f>I127+J127</f>
        <v>120</v>
      </c>
      <c r="I127" s="32">
        <v>70</v>
      </c>
      <c r="J127" s="32">
        <v>50</v>
      </c>
      <c r="K127" s="32">
        <f>L127+M127</f>
        <v>93</v>
      </c>
      <c r="L127" s="32">
        <v>51</v>
      </c>
      <c r="M127" s="32">
        <v>42</v>
      </c>
    </row>
    <row r="128" spans="1:13" ht="13.5" customHeight="1">
      <c r="A128" s="136">
        <v>27</v>
      </c>
      <c r="B128" s="136">
        <v>717</v>
      </c>
      <c r="C128" s="12" t="s">
        <v>36</v>
      </c>
      <c r="D128" s="33"/>
      <c r="E128" s="16"/>
      <c r="F128" s="23"/>
      <c r="G128" s="23"/>
      <c r="H128" s="16"/>
      <c r="I128" s="23"/>
      <c r="J128" s="23"/>
      <c r="K128" s="16"/>
      <c r="L128" s="23"/>
      <c r="M128" s="23"/>
    </row>
    <row r="129" spans="1:13" ht="12" customHeight="1">
      <c r="A129" s="136"/>
      <c r="B129" s="136"/>
      <c r="C129" s="12" t="s">
        <v>17</v>
      </c>
      <c r="D129" s="16">
        <v>0</v>
      </c>
      <c r="E129" s="16">
        <f>F129+G129</f>
        <v>159</v>
      </c>
      <c r="F129" s="16">
        <v>96</v>
      </c>
      <c r="G129" s="16">
        <v>63</v>
      </c>
      <c r="H129" s="16">
        <f>I129+J129</f>
        <v>129</v>
      </c>
      <c r="I129" s="16">
        <v>75</v>
      </c>
      <c r="J129" s="16">
        <v>54</v>
      </c>
      <c r="K129" s="16">
        <f>L129+M129</f>
        <v>100</v>
      </c>
      <c r="L129" s="16">
        <v>55</v>
      </c>
      <c r="M129" s="16">
        <v>45</v>
      </c>
    </row>
    <row r="130" spans="1:13" ht="10.5" customHeight="1">
      <c r="A130" s="135">
        <v>28</v>
      </c>
      <c r="B130" s="135">
        <v>718</v>
      </c>
      <c r="C130" s="12" t="s">
        <v>6</v>
      </c>
      <c r="D130" s="29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0.5" customHeight="1">
      <c r="A131" s="135"/>
      <c r="B131" s="135"/>
      <c r="C131" s="79" t="s">
        <v>136</v>
      </c>
      <c r="D131" s="29">
        <v>50</v>
      </c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1.25" customHeight="1">
      <c r="A132" s="135"/>
      <c r="B132" s="135"/>
      <c r="C132" s="12" t="s">
        <v>17</v>
      </c>
      <c r="D132" s="34">
        <f>SUM(D131:D131)</f>
        <v>50</v>
      </c>
      <c r="E132" s="34">
        <f>F132+G132</f>
        <v>60</v>
      </c>
      <c r="F132" s="34">
        <v>36</v>
      </c>
      <c r="G132" s="34">
        <v>24</v>
      </c>
      <c r="H132" s="34">
        <f>I132+J132</f>
        <v>50</v>
      </c>
      <c r="I132" s="34">
        <v>29</v>
      </c>
      <c r="J132" s="34">
        <v>21</v>
      </c>
      <c r="K132" s="34">
        <f>L132+M132</f>
        <v>38</v>
      </c>
      <c r="L132" s="34">
        <v>21</v>
      </c>
      <c r="M132" s="34">
        <v>17</v>
      </c>
    </row>
    <row r="133" spans="1:13" ht="12.75">
      <c r="A133" s="136">
        <v>29</v>
      </c>
      <c r="B133" s="136">
        <v>719</v>
      </c>
      <c r="C133" s="12" t="s">
        <v>37</v>
      </c>
      <c r="D133" s="35"/>
      <c r="E133" s="16"/>
      <c r="F133" s="71"/>
      <c r="G133" s="71"/>
      <c r="H133" s="16"/>
      <c r="I133" s="71"/>
      <c r="J133" s="71"/>
      <c r="K133" s="16"/>
      <c r="L133" s="71"/>
      <c r="M133" s="71"/>
    </row>
    <row r="134" spans="1:13" ht="22.5">
      <c r="A134" s="136"/>
      <c r="B134" s="136"/>
      <c r="C134" s="79" t="s">
        <v>137</v>
      </c>
      <c r="D134" s="35">
        <v>200</v>
      </c>
      <c r="E134" s="51"/>
      <c r="F134" s="71"/>
      <c r="G134" s="71"/>
      <c r="H134" s="51"/>
      <c r="I134" s="71"/>
      <c r="J134" s="71"/>
      <c r="K134" s="51"/>
      <c r="L134" s="71"/>
      <c r="M134" s="71"/>
    </row>
    <row r="135" spans="1:13" ht="22.5" customHeight="1">
      <c r="A135" s="136"/>
      <c r="B135" s="136"/>
      <c r="C135" s="79" t="s">
        <v>138</v>
      </c>
      <c r="D135" s="35">
        <v>25</v>
      </c>
      <c r="E135" s="51"/>
      <c r="F135" s="71"/>
      <c r="G135" s="71"/>
      <c r="H135" s="51"/>
      <c r="I135" s="71"/>
      <c r="J135" s="71"/>
      <c r="K135" s="51"/>
      <c r="L135" s="71"/>
      <c r="M135" s="71"/>
    </row>
    <row r="136" spans="1:13" ht="33.75">
      <c r="A136" s="136"/>
      <c r="B136" s="136"/>
      <c r="C136" s="79" t="s">
        <v>139</v>
      </c>
      <c r="D136" s="35">
        <v>50</v>
      </c>
      <c r="E136" s="51"/>
      <c r="F136" s="71"/>
      <c r="G136" s="71"/>
      <c r="H136" s="51"/>
      <c r="I136" s="71"/>
      <c r="J136" s="71"/>
      <c r="K136" s="51"/>
      <c r="L136" s="71"/>
      <c r="M136" s="71"/>
    </row>
    <row r="137" spans="1:13" ht="22.5">
      <c r="A137" s="136"/>
      <c r="B137" s="136"/>
      <c r="C137" s="88" t="s">
        <v>140</v>
      </c>
      <c r="D137" s="35">
        <v>25</v>
      </c>
      <c r="E137" s="51"/>
      <c r="F137" s="71"/>
      <c r="G137" s="71"/>
      <c r="H137" s="51"/>
      <c r="I137" s="71"/>
      <c r="J137" s="71"/>
      <c r="K137" s="51"/>
      <c r="L137" s="71"/>
      <c r="M137" s="71"/>
    </row>
    <row r="138" spans="1:13" ht="12" customHeight="1">
      <c r="A138" s="136"/>
      <c r="B138" s="136"/>
      <c r="C138" s="12" t="s">
        <v>17</v>
      </c>
      <c r="D138" s="51">
        <f>D134+D135+D136+D137</f>
        <v>300</v>
      </c>
      <c r="E138" s="51">
        <f>G138+F138</f>
        <v>80</v>
      </c>
      <c r="F138" s="51">
        <v>48</v>
      </c>
      <c r="G138" s="51">
        <v>32</v>
      </c>
      <c r="H138" s="51">
        <f>I138+J138</f>
        <v>65</v>
      </c>
      <c r="I138" s="51">
        <v>38</v>
      </c>
      <c r="J138" s="51">
        <v>27</v>
      </c>
      <c r="K138" s="51">
        <f>L138+M138</f>
        <v>51</v>
      </c>
      <c r="L138" s="51">
        <v>28</v>
      </c>
      <c r="M138" s="51">
        <v>23</v>
      </c>
    </row>
    <row r="139" spans="1:13" ht="14.25" customHeight="1">
      <c r="A139" s="135">
        <v>30</v>
      </c>
      <c r="B139" s="135">
        <v>720</v>
      </c>
      <c r="C139" s="12" t="s">
        <v>38</v>
      </c>
      <c r="D139" s="29"/>
      <c r="E139" s="29"/>
      <c r="F139" s="16"/>
      <c r="G139" s="16"/>
      <c r="H139" s="16"/>
      <c r="I139" s="16"/>
      <c r="J139" s="16"/>
      <c r="K139" s="16"/>
      <c r="L139" s="16"/>
      <c r="M139" s="16"/>
    </row>
    <row r="140" spans="1:13" ht="12" customHeight="1">
      <c r="A140" s="135"/>
      <c r="B140" s="135"/>
      <c r="C140" s="95" t="s">
        <v>141</v>
      </c>
      <c r="D140" s="48">
        <v>200</v>
      </c>
      <c r="E140" s="30"/>
      <c r="F140" s="48"/>
      <c r="G140" s="48"/>
      <c r="H140" s="48"/>
      <c r="I140" s="48"/>
      <c r="J140" s="48"/>
      <c r="K140" s="48"/>
      <c r="L140" s="48"/>
      <c r="M140" s="48"/>
    </row>
    <row r="141" spans="1:13" ht="22.5">
      <c r="A141" s="135"/>
      <c r="B141" s="135"/>
      <c r="C141" s="89" t="s">
        <v>142</v>
      </c>
      <c r="D141" s="48">
        <v>100</v>
      </c>
      <c r="E141" s="30"/>
      <c r="F141" s="48"/>
      <c r="G141" s="48"/>
      <c r="H141" s="48"/>
      <c r="I141" s="48"/>
      <c r="J141" s="48"/>
      <c r="K141" s="48"/>
      <c r="L141" s="48"/>
      <c r="M141" s="48"/>
    </row>
    <row r="142" spans="1:13" ht="13.5" customHeight="1">
      <c r="A142" s="135"/>
      <c r="B142" s="135"/>
      <c r="C142" s="12" t="s">
        <v>17</v>
      </c>
      <c r="D142" s="36">
        <f>D140+D141</f>
        <v>300</v>
      </c>
      <c r="E142" s="36">
        <f>G142+F142</f>
        <v>86</v>
      </c>
      <c r="F142" s="36">
        <v>52</v>
      </c>
      <c r="G142" s="36">
        <v>34</v>
      </c>
      <c r="H142" s="36">
        <f>I142+J142</f>
        <v>70</v>
      </c>
      <c r="I142" s="36">
        <v>41</v>
      </c>
      <c r="J142" s="36">
        <v>29</v>
      </c>
      <c r="K142" s="36">
        <f>L142+M142</f>
        <v>54</v>
      </c>
      <c r="L142" s="36">
        <v>30</v>
      </c>
      <c r="M142" s="36">
        <v>24</v>
      </c>
    </row>
    <row r="143" spans="1:13" ht="12.75" customHeight="1">
      <c r="A143" s="135">
        <v>31</v>
      </c>
      <c r="B143" s="135">
        <v>721</v>
      </c>
      <c r="C143" s="12" t="s">
        <v>61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24" customHeight="1">
      <c r="A144" s="135"/>
      <c r="B144" s="135"/>
      <c r="C144" s="80" t="s">
        <v>143</v>
      </c>
      <c r="D144" s="64">
        <v>300</v>
      </c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23.25" customHeight="1">
      <c r="A145" s="135"/>
      <c r="B145" s="135"/>
      <c r="C145" s="81" t="s">
        <v>144</v>
      </c>
      <c r="D145" s="64">
        <v>50</v>
      </c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25.5" customHeight="1">
      <c r="A146" s="135"/>
      <c r="B146" s="135"/>
      <c r="C146" s="81" t="s">
        <v>145</v>
      </c>
      <c r="D146" s="48">
        <v>50</v>
      </c>
      <c r="E146" s="16"/>
      <c r="F146" s="48"/>
      <c r="G146" s="48"/>
      <c r="H146" s="48"/>
      <c r="I146" s="48"/>
      <c r="J146" s="48"/>
      <c r="K146" s="48"/>
      <c r="L146" s="48"/>
      <c r="M146" s="48"/>
    </row>
    <row r="147" spans="1:13" ht="14.25" customHeight="1">
      <c r="A147" s="135"/>
      <c r="B147" s="135"/>
      <c r="C147" s="12" t="s">
        <v>17</v>
      </c>
      <c r="D147" s="51">
        <f>D144+D145+D146</f>
        <v>400</v>
      </c>
      <c r="E147" s="51">
        <f>G147+F147</f>
        <v>201</v>
      </c>
      <c r="F147" s="51">
        <v>121</v>
      </c>
      <c r="G147" s="51">
        <v>80</v>
      </c>
      <c r="H147" s="51">
        <f>I147+J147</f>
        <v>164</v>
      </c>
      <c r="I147" s="51">
        <v>95</v>
      </c>
      <c r="J147" s="51">
        <v>69</v>
      </c>
      <c r="K147" s="51">
        <f>L147+M147</f>
        <v>126</v>
      </c>
      <c r="L147" s="51">
        <v>69</v>
      </c>
      <c r="M147" s="51">
        <v>57</v>
      </c>
    </row>
    <row r="148" spans="1:13" ht="14.25" customHeight="1">
      <c r="A148" s="135">
        <v>32</v>
      </c>
      <c r="B148" s="135">
        <v>722</v>
      </c>
      <c r="C148" s="12" t="s">
        <v>39</v>
      </c>
      <c r="D148" s="30"/>
      <c r="E148" s="51"/>
      <c r="F148" s="51"/>
      <c r="G148" s="51"/>
      <c r="H148" s="51"/>
      <c r="I148" s="51"/>
      <c r="J148" s="51"/>
      <c r="K148" s="51"/>
      <c r="L148" s="51"/>
      <c r="M148" s="51"/>
    </row>
    <row r="149" spans="1:13" ht="14.25" customHeight="1">
      <c r="A149" s="135"/>
      <c r="B149" s="135"/>
      <c r="C149" s="79" t="s">
        <v>146</v>
      </c>
      <c r="D149" s="30">
        <v>50</v>
      </c>
      <c r="E149" s="51"/>
      <c r="F149" s="51"/>
      <c r="G149" s="51"/>
      <c r="H149" s="51"/>
      <c r="I149" s="51"/>
      <c r="J149" s="51"/>
      <c r="K149" s="51"/>
      <c r="L149" s="51"/>
      <c r="M149" s="51"/>
    </row>
    <row r="150" spans="1:13" ht="14.25" customHeight="1">
      <c r="A150" s="135"/>
      <c r="B150" s="135"/>
      <c r="C150" s="79" t="s">
        <v>147</v>
      </c>
      <c r="D150" s="30">
        <v>50</v>
      </c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1:13" ht="14.25" customHeight="1">
      <c r="A151" s="135"/>
      <c r="B151" s="135"/>
      <c r="C151" s="79" t="s">
        <v>148</v>
      </c>
      <c r="D151" s="30">
        <v>20</v>
      </c>
      <c r="E151" s="51"/>
      <c r="F151" s="51"/>
      <c r="G151" s="51"/>
      <c r="H151" s="51"/>
      <c r="I151" s="51"/>
      <c r="J151" s="51"/>
      <c r="K151" s="51"/>
      <c r="L151" s="51"/>
      <c r="M151" s="51"/>
    </row>
    <row r="152" spans="1:13" ht="12.75" customHeight="1">
      <c r="A152" s="135"/>
      <c r="B152" s="135"/>
      <c r="C152" s="12" t="s">
        <v>17</v>
      </c>
      <c r="D152" s="20">
        <f>D149+D150+D151</f>
        <v>120</v>
      </c>
      <c r="E152" s="20">
        <f>G152+F152</f>
        <v>173</v>
      </c>
      <c r="F152" s="20">
        <v>104</v>
      </c>
      <c r="G152" s="20">
        <v>69</v>
      </c>
      <c r="H152" s="20">
        <f>I152+J152</f>
        <v>141</v>
      </c>
      <c r="I152" s="20">
        <v>82</v>
      </c>
      <c r="J152" s="20">
        <v>59</v>
      </c>
      <c r="K152" s="20">
        <f>L152+M152</f>
        <v>108</v>
      </c>
      <c r="L152" s="20">
        <v>59</v>
      </c>
      <c r="M152" s="20">
        <v>49</v>
      </c>
    </row>
    <row r="153" spans="1:13" ht="14.25" customHeight="1">
      <c r="A153" s="135">
        <v>33</v>
      </c>
      <c r="B153" s="135">
        <v>723</v>
      </c>
      <c r="C153" s="12" t="s">
        <v>40</v>
      </c>
      <c r="D153" s="20"/>
      <c r="E153" s="16"/>
      <c r="F153" s="20"/>
      <c r="G153" s="20"/>
      <c r="H153" s="16"/>
      <c r="I153" s="20"/>
      <c r="J153" s="20"/>
      <c r="K153" s="16"/>
      <c r="L153" s="20"/>
      <c r="M153" s="20"/>
    </row>
    <row r="154" spans="1:13" ht="14.25" customHeight="1">
      <c r="A154" s="135"/>
      <c r="B154" s="135"/>
      <c r="C154" s="79" t="s">
        <v>149</v>
      </c>
      <c r="D154" s="64">
        <v>100</v>
      </c>
      <c r="E154" s="63"/>
      <c r="F154" s="64"/>
      <c r="G154" s="64"/>
      <c r="H154" s="63"/>
      <c r="I154" s="64"/>
      <c r="J154" s="64"/>
      <c r="K154" s="63"/>
      <c r="L154" s="64"/>
      <c r="M154" s="64"/>
    </row>
    <row r="155" spans="1:13" ht="15" customHeight="1">
      <c r="A155" s="135"/>
      <c r="B155" s="135"/>
      <c r="C155" s="116" t="s">
        <v>150</v>
      </c>
      <c r="D155" s="64">
        <v>200</v>
      </c>
      <c r="E155" s="63"/>
      <c r="F155" s="64"/>
      <c r="G155" s="64"/>
      <c r="H155" s="63"/>
      <c r="I155" s="64"/>
      <c r="J155" s="64"/>
      <c r="K155" s="63"/>
      <c r="L155" s="64"/>
      <c r="M155" s="64"/>
    </row>
    <row r="156" spans="1:13" ht="13.5" customHeight="1">
      <c r="A156" s="135"/>
      <c r="B156" s="135"/>
      <c r="C156" s="117" t="s">
        <v>151</v>
      </c>
      <c r="D156" s="64">
        <v>100</v>
      </c>
      <c r="E156" s="63"/>
      <c r="F156" s="64"/>
      <c r="G156" s="64"/>
      <c r="H156" s="63"/>
      <c r="I156" s="64"/>
      <c r="J156" s="64"/>
      <c r="K156" s="63"/>
      <c r="L156" s="64"/>
      <c r="M156" s="64"/>
    </row>
    <row r="157" spans="1:13" ht="11.25" customHeight="1">
      <c r="A157" s="135"/>
      <c r="B157" s="135"/>
      <c r="C157" s="12" t="s">
        <v>17</v>
      </c>
      <c r="D157" s="63">
        <f>D154+D155+D156</f>
        <v>400</v>
      </c>
      <c r="E157" s="63">
        <f>G157+F157</f>
        <v>151</v>
      </c>
      <c r="F157" s="63">
        <v>91</v>
      </c>
      <c r="G157" s="63">
        <v>60</v>
      </c>
      <c r="H157" s="63">
        <f>I157+J157</f>
        <v>122</v>
      </c>
      <c r="I157" s="63">
        <v>71</v>
      </c>
      <c r="J157" s="63">
        <v>51</v>
      </c>
      <c r="K157" s="63">
        <f>L157+M157</f>
        <v>95</v>
      </c>
      <c r="L157" s="63">
        <v>52</v>
      </c>
      <c r="M157" s="63">
        <v>43</v>
      </c>
    </row>
    <row r="158" spans="1:13" ht="15" customHeight="1">
      <c r="A158" s="135">
        <v>34</v>
      </c>
      <c r="B158" s="135">
        <v>724</v>
      </c>
      <c r="C158" s="12" t="s">
        <v>41</v>
      </c>
      <c r="D158" s="19"/>
      <c r="E158" s="16"/>
      <c r="F158" s="19"/>
      <c r="G158" s="19"/>
      <c r="H158" s="16"/>
      <c r="I158" s="19"/>
      <c r="J158" s="19"/>
      <c r="K158" s="16"/>
      <c r="L158" s="19"/>
      <c r="M158" s="19"/>
    </row>
    <row r="159" spans="1:13" ht="15" customHeight="1">
      <c r="A159" s="135"/>
      <c r="B159" s="135"/>
      <c r="C159" s="77" t="s">
        <v>152</v>
      </c>
      <c r="D159" s="48">
        <v>150</v>
      </c>
      <c r="E159" s="48"/>
      <c r="F159" s="51"/>
      <c r="G159" s="51"/>
      <c r="H159" s="51"/>
      <c r="I159" s="51"/>
      <c r="J159" s="51"/>
      <c r="K159" s="51"/>
      <c r="L159" s="51"/>
      <c r="M159" s="51"/>
    </row>
    <row r="160" spans="1:13" ht="14.25" customHeight="1">
      <c r="A160" s="135"/>
      <c r="B160" s="135"/>
      <c r="C160" s="77" t="s">
        <v>153</v>
      </c>
      <c r="D160" s="48">
        <v>350</v>
      </c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1:13" ht="11.25" customHeight="1">
      <c r="A161" s="135"/>
      <c r="B161" s="135"/>
      <c r="C161" s="12" t="s">
        <v>17</v>
      </c>
      <c r="D161" s="24">
        <f>D159+D160</f>
        <v>500</v>
      </c>
      <c r="E161" s="24">
        <f>G161+F161</f>
        <v>219</v>
      </c>
      <c r="F161" s="24">
        <v>132</v>
      </c>
      <c r="G161" s="24">
        <v>87</v>
      </c>
      <c r="H161" s="24">
        <f>I161+J161</f>
        <v>179</v>
      </c>
      <c r="I161" s="24">
        <v>104</v>
      </c>
      <c r="J161" s="24">
        <v>75</v>
      </c>
      <c r="K161" s="24">
        <f>L161+M161</f>
        <v>138</v>
      </c>
      <c r="L161" s="24">
        <v>76</v>
      </c>
      <c r="M161" s="24">
        <v>62</v>
      </c>
    </row>
    <row r="162" spans="1:13" ht="13.5" customHeight="1">
      <c r="A162" s="135">
        <v>35</v>
      </c>
      <c r="B162" s="135">
        <v>725</v>
      </c>
      <c r="C162" s="12" t="s">
        <v>84</v>
      </c>
      <c r="D162" s="29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22.5" customHeight="1">
      <c r="A163" s="135"/>
      <c r="B163" s="135"/>
      <c r="C163" s="118" t="s">
        <v>154</v>
      </c>
      <c r="D163" s="30">
        <v>250</v>
      </c>
      <c r="E163" s="48"/>
      <c r="F163" s="48"/>
      <c r="G163" s="48"/>
      <c r="H163" s="48"/>
      <c r="I163" s="48"/>
      <c r="J163" s="48"/>
      <c r="K163" s="48"/>
      <c r="L163" s="48"/>
      <c r="M163" s="48"/>
    </row>
    <row r="164" spans="1:13" ht="23.25" customHeight="1">
      <c r="A164" s="135"/>
      <c r="B164" s="135"/>
      <c r="C164" s="119" t="s">
        <v>155</v>
      </c>
      <c r="D164" s="30">
        <v>100</v>
      </c>
      <c r="E164" s="48"/>
      <c r="F164" s="48"/>
      <c r="G164" s="48"/>
      <c r="H164" s="48"/>
      <c r="I164" s="48"/>
      <c r="J164" s="48"/>
      <c r="K164" s="48"/>
      <c r="L164" s="48"/>
      <c r="M164" s="48"/>
    </row>
    <row r="165" spans="1:13" ht="12.75" customHeight="1">
      <c r="A165" s="135"/>
      <c r="B165" s="135"/>
      <c r="C165" s="12" t="s">
        <v>17</v>
      </c>
      <c r="D165" s="34">
        <f>D163+D164</f>
        <v>350</v>
      </c>
      <c r="E165" s="34">
        <f>G165+F165</f>
        <v>136</v>
      </c>
      <c r="F165" s="34">
        <v>82</v>
      </c>
      <c r="G165" s="34">
        <v>54</v>
      </c>
      <c r="H165" s="34">
        <f>I165+J165</f>
        <v>112</v>
      </c>
      <c r="I165" s="34">
        <v>65</v>
      </c>
      <c r="J165" s="34">
        <v>47</v>
      </c>
      <c r="K165" s="34">
        <f>L165+M165</f>
        <v>86</v>
      </c>
      <c r="L165" s="34">
        <v>47</v>
      </c>
      <c r="M165" s="34">
        <v>39</v>
      </c>
    </row>
    <row r="166" spans="1:13" ht="13.5" customHeight="1">
      <c r="A166" s="135">
        <v>36</v>
      </c>
      <c r="B166" s="135">
        <v>726</v>
      </c>
      <c r="C166" s="12" t="s">
        <v>75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3.5" customHeight="1">
      <c r="A167" s="135"/>
      <c r="B167" s="135"/>
      <c r="C167" s="77" t="s">
        <v>156</v>
      </c>
      <c r="D167" s="16">
        <v>150</v>
      </c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34.5" customHeight="1">
      <c r="A168" s="135"/>
      <c r="B168" s="135"/>
      <c r="C168" s="77" t="s">
        <v>157</v>
      </c>
      <c r="D168" s="64">
        <v>50</v>
      </c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25.5" customHeight="1">
      <c r="A169" s="135"/>
      <c r="B169" s="135"/>
      <c r="C169" s="77" t="s">
        <v>158</v>
      </c>
      <c r="D169" s="30">
        <v>100</v>
      </c>
      <c r="E169" s="48"/>
      <c r="F169" s="48"/>
      <c r="G169" s="48"/>
      <c r="H169" s="48"/>
      <c r="I169" s="48"/>
      <c r="J169" s="48"/>
      <c r="K169" s="48"/>
      <c r="L169" s="48"/>
      <c r="M169" s="48"/>
    </row>
    <row r="170" spans="1:13" ht="24" customHeight="1">
      <c r="A170" s="135"/>
      <c r="B170" s="135"/>
      <c r="C170" s="77" t="s">
        <v>159</v>
      </c>
      <c r="D170" s="30">
        <v>100</v>
      </c>
      <c r="E170" s="48"/>
      <c r="F170" s="48"/>
      <c r="G170" s="48"/>
      <c r="H170" s="48"/>
      <c r="I170" s="48"/>
      <c r="J170" s="48"/>
      <c r="K170" s="48"/>
      <c r="L170" s="48"/>
      <c r="M170" s="48"/>
    </row>
    <row r="171" spans="1:13" ht="12.75" customHeight="1">
      <c r="A171" s="135"/>
      <c r="B171" s="135"/>
      <c r="C171" s="12" t="s">
        <v>17</v>
      </c>
      <c r="D171" s="59">
        <f>D167+D168+D169+D170</f>
        <v>400</v>
      </c>
      <c r="E171" s="59">
        <f>G171+F171</f>
        <v>205</v>
      </c>
      <c r="F171" s="59">
        <v>123</v>
      </c>
      <c r="G171" s="59">
        <v>82</v>
      </c>
      <c r="H171" s="59">
        <f>I171+J171</f>
        <v>167</v>
      </c>
      <c r="I171" s="59">
        <v>97</v>
      </c>
      <c r="J171" s="59">
        <v>70</v>
      </c>
      <c r="K171" s="59">
        <f>L171+M171</f>
        <v>129</v>
      </c>
      <c r="L171" s="59">
        <v>71</v>
      </c>
      <c r="M171" s="59">
        <v>58</v>
      </c>
    </row>
    <row r="172" spans="1:13" ht="15" customHeight="1">
      <c r="A172" s="137">
        <v>37</v>
      </c>
      <c r="B172" s="137">
        <v>727</v>
      </c>
      <c r="C172" s="102" t="s">
        <v>42</v>
      </c>
      <c r="D172" s="106"/>
      <c r="E172" s="104"/>
      <c r="F172" s="106"/>
      <c r="G172" s="106"/>
      <c r="H172" s="104"/>
      <c r="I172" s="37"/>
      <c r="J172" s="37"/>
      <c r="K172" s="16"/>
      <c r="L172" s="37"/>
      <c r="M172" s="37"/>
    </row>
    <row r="173" spans="1:13" ht="27" customHeight="1">
      <c r="A173" s="137"/>
      <c r="B173" s="137"/>
      <c r="C173" s="81" t="s">
        <v>160</v>
      </c>
      <c r="D173" s="110">
        <v>30</v>
      </c>
      <c r="E173" s="104"/>
      <c r="F173" s="106"/>
      <c r="G173" s="106"/>
      <c r="H173" s="104"/>
      <c r="I173" s="37"/>
      <c r="J173" s="37"/>
      <c r="K173" s="16"/>
      <c r="L173" s="37"/>
      <c r="M173" s="37"/>
    </row>
    <row r="174" spans="1:13" ht="35.25" customHeight="1">
      <c r="A174" s="137"/>
      <c r="B174" s="137"/>
      <c r="C174" s="81" t="s">
        <v>161</v>
      </c>
      <c r="D174" s="110">
        <v>220</v>
      </c>
      <c r="E174" s="104"/>
      <c r="F174" s="106"/>
      <c r="G174" s="106"/>
      <c r="H174" s="104"/>
      <c r="I174" s="37"/>
      <c r="J174" s="37"/>
      <c r="K174" s="16"/>
      <c r="L174" s="37"/>
      <c r="M174" s="37"/>
    </row>
    <row r="175" spans="1:13" ht="13.5" customHeight="1">
      <c r="A175" s="137"/>
      <c r="B175" s="137"/>
      <c r="C175" s="102" t="s">
        <v>17</v>
      </c>
      <c r="D175" s="107">
        <f>D173+D174</f>
        <v>250</v>
      </c>
      <c r="E175" s="107">
        <f>F175+G175</f>
        <v>134</v>
      </c>
      <c r="F175" s="107">
        <v>81</v>
      </c>
      <c r="G175" s="107">
        <v>53</v>
      </c>
      <c r="H175" s="107">
        <f>I175+J175</f>
        <v>110</v>
      </c>
      <c r="I175" s="63">
        <v>64</v>
      </c>
      <c r="J175" s="63">
        <v>46</v>
      </c>
      <c r="K175" s="63">
        <f>L175+M175</f>
        <v>84</v>
      </c>
      <c r="L175" s="63">
        <v>46</v>
      </c>
      <c r="M175" s="63">
        <v>38</v>
      </c>
    </row>
    <row r="176" spans="1:17" s="9" customFormat="1" ht="12.75" customHeight="1">
      <c r="A176" s="135">
        <v>38</v>
      </c>
      <c r="B176" s="135">
        <v>728</v>
      </c>
      <c r="C176" s="12" t="s">
        <v>43</v>
      </c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/>
      <c r="O176"/>
      <c r="P176"/>
      <c r="Q176"/>
    </row>
    <row r="177" spans="1:17" s="9" customFormat="1" ht="48" customHeight="1">
      <c r="A177" s="135"/>
      <c r="B177" s="135"/>
      <c r="C177" s="80" t="s">
        <v>162</v>
      </c>
      <c r="D177" s="48">
        <v>200</v>
      </c>
      <c r="E177" s="51"/>
      <c r="F177" s="51"/>
      <c r="G177" s="51"/>
      <c r="H177" s="51"/>
      <c r="I177" s="51"/>
      <c r="J177" s="51"/>
      <c r="K177" s="51"/>
      <c r="L177" s="51"/>
      <c r="M177" s="51"/>
      <c r="N177"/>
      <c r="O177"/>
      <c r="P177"/>
      <c r="Q177"/>
    </row>
    <row r="178" spans="1:13" ht="24" customHeight="1">
      <c r="A178" s="135"/>
      <c r="B178" s="135"/>
      <c r="C178" s="80" t="s">
        <v>163</v>
      </c>
      <c r="D178" s="48">
        <v>80</v>
      </c>
      <c r="E178" s="51"/>
      <c r="F178" s="48"/>
      <c r="G178" s="48"/>
      <c r="H178" s="51"/>
      <c r="I178" s="48"/>
      <c r="J178" s="48"/>
      <c r="K178" s="51"/>
      <c r="L178" s="48"/>
      <c r="M178" s="48"/>
    </row>
    <row r="179" spans="1:13" ht="13.5" customHeight="1">
      <c r="A179" s="135"/>
      <c r="B179" s="135"/>
      <c r="C179" s="12" t="s">
        <v>17</v>
      </c>
      <c r="D179" s="51">
        <f>D177+D178</f>
        <v>280</v>
      </c>
      <c r="E179" s="51">
        <f>F179+G179</f>
        <v>60</v>
      </c>
      <c r="F179" s="51">
        <v>36</v>
      </c>
      <c r="G179" s="51">
        <v>24</v>
      </c>
      <c r="H179" s="51">
        <f>I179+J179</f>
        <v>48</v>
      </c>
      <c r="I179" s="51">
        <v>28</v>
      </c>
      <c r="J179" s="51">
        <v>20</v>
      </c>
      <c r="K179" s="51">
        <f>L179+M179</f>
        <v>37</v>
      </c>
      <c r="L179" s="51">
        <v>20</v>
      </c>
      <c r="M179" s="51">
        <v>17</v>
      </c>
    </row>
    <row r="180" spans="1:13" ht="12" customHeight="1">
      <c r="A180" s="135">
        <v>39</v>
      </c>
      <c r="B180" s="135">
        <v>729</v>
      </c>
      <c r="C180" s="12" t="s">
        <v>64</v>
      </c>
      <c r="D180" s="19"/>
      <c r="E180" s="16"/>
      <c r="F180" s="19"/>
      <c r="G180" s="19"/>
      <c r="H180" s="16"/>
      <c r="I180" s="19"/>
      <c r="J180" s="19"/>
      <c r="K180" s="16"/>
      <c r="L180" s="19"/>
      <c r="M180" s="19"/>
    </row>
    <row r="181" spans="1:13" ht="23.25" customHeight="1">
      <c r="A181" s="135"/>
      <c r="B181" s="135"/>
      <c r="C181" s="97" t="s">
        <v>164</v>
      </c>
      <c r="D181" s="48">
        <v>200</v>
      </c>
      <c r="E181" s="51"/>
      <c r="F181" s="48"/>
      <c r="G181" s="48"/>
      <c r="H181" s="51"/>
      <c r="I181" s="48"/>
      <c r="J181" s="48"/>
      <c r="K181" s="51"/>
      <c r="L181" s="48"/>
      <c r="M181" s="48"/>
    </row>
    <row r="182" spans="1:13" ht="27.75" customHeight="1">
      <c r="A182" s="135"/>
      <c r="B182" s="135"/>
      <c r="C182" s="81" t="s">
        <v>165</v>
      </c>
      <c r="D182" s="48">
        <v>60</v>
      </c>
      <c r="E182" s="51"/>
      <c r="F182" s="51"/>
      <c r="G182" s="51"/>
      <c r="H182" s="51"/>
      <c r="I182" s="51"/>
      <c r="J182" s="51"/>
      <c r="K182" s="51"/>
      <c r="L182" s="51"/>
      <c r="M182" s="51"/>
    </row>
    <row r="183" spans="1:13" ht="28.5" customHeight="1">
      <c r="A183" s="135"/>
      <c r="B183" s="135"/>
      <c r="C183" s="96" t="s">
        <v>166</v>
      </c>
      <c r="D183" s="48">
        <v>20</v>
      </c>
      <c r="E183" s="48"/>
      <c r="F183" s="48"/>
      <c r="G183" s="48"/>
      <c r="H183" s="48"/>
      <c r="I183" s="48"/>
      <c r="J183" s="48"/>
      <c r="K183" s="48"/>
      <c r="L183" s="48"/>
      <c r="M183" s="48"/>
    </row>
    <row r="184" spans="1:13" ht="33.75" customHeight="1">
      <c r="A184" s="135"/>
      <c r="B184" s="135"/>
      <c r="C184" s="90" t="s">
        <v>167</v>
      </c>
      <c r="D184" s="48">
        <v>20</v>
      </c>
      <c r="E184" s="48"/>
      <c r="F184" s="48"/>
      <c r="G184" s="48"/>
      <c r="H184" s="48"/>
      <c r="I184" s="48"/>
      <c r="J184" s="48"/>
      <c r="K184" s="48"/>
      <c r="L184" s="48"/>
      <c r="M184" s="48"/>
    </row>
    <row r="185" spans="1:13" ht="12" customHeight="1">
      <c r="A185" s="135"/>
      <c r="B185" s="135"/>
      <c r="C185" s="12" t="s">
        <v>17</v>
      </c>
      <c r="D185" s="63">
        <f>D181+D182+D183+D184</f>
        <v>300</v>
      </c>
      <c r="E185" s="63">
        <f>F185+G185</f>
        <v>66</v>
      </c>
      <c r="F185" s="63">
        <v>40</v>
      </c>
      <c r="G185" s="63">
        <v>26</v>
      </c>
      <c r="H185" s="63">
        <f>I185+J185</f>
        <v>53</v>
      </c>
      <c r="I185" s="63">
        <v>31</v>
      </c>
      <c r="J185" s="63">
        <v>22</v>
      </c>
      <c r="K185" s="63">
        <f>L185+M185</f>
        <v>42</v>
      </c>
      <c r="L185" s="63">
        <v>23</v>
      </c>
      <c r="M185" s="63">
        <v>19</v>
      </c>
    </row>
    <row r="186" spans="1:13" ht="12" customHeight="1">
      <c r="A186" s="136">
        <v>40</v>
      </c>
      <c r="B186" s="136">
        <v>730</v>
      </c>
      <c r="C186" s="12" t="s">
        <v>44</v>
      </c>
      <c r="D186" s="18"/>
      <c r="E186" s="16"/>
      <c r="F186" s="51"/>
      <c r="G186" s="51"/>
      <c r="H186" s="16"/>
      <c r="I186" s="51"/>
      <c r="J186" s="51"/>
      <c r="K186" s="16"/>
      <c r="L186" s="51"/>
      <c r="M186" s="51"/>
    </row>
    <row r="187" spans="1:13" ht="15" customHeight="1">
      <c r="A187" s="136"/>
      <c r="B187" s="136"/>
      <c r="C187" s="77" t="s">
        <v>168</v>
      </c>
      <c r="D187" s="17">
        <v>200</v>
      </c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 customHeight="1">
      <c r="A188" s="136"/>
      <c r="B188" s="136"/>
      <c r="C188" s="12" t="s">
        <v>17</v>
      </c>
      <c r="D188" s="60">
        <f>D187</f>
        <v>200</v>
      </c>
      <c r="E188" s="60">
        <f>F188+G188</f>
        <v>37</v>
      </c>
      <c r="F188" s="60">
        <v>22</v>
      </c>
      <c r="G188" s="60">
        <v>15</v>
      </c>
      <c r="H188" s="60">
        <f>I188+J188</f>
        <v>29</v>
      </c>
      <c r="I188" s="60">
        <v>17</v>
      </c>
      <c r="J188" s="60">
        <v>12</v>
      </c>
      <c r="K188" s="60">
        <f>L188+M188</f>
        <v>23</v>
      </c>
      <c r="L188" s="60">
        <v>13</v>
      </c>
      <c r="M188" s="60">
        <v>10</v>
      </c>
    </row>
    <row r="189" spans="1:13" ht="12" customHeight="1">
      <c r="A189" s="135">
        <v>41</v>
      </c>
      <c r="B189" s="135">
        <v>731</v>
      </c>
      <c r="C189" s="12" t="s">
        <v>99</v>
      </c>
      <c r="D189" s="56"/>
      <c r="E189" s="16"/>
      <c r="F189" s="56"/>
      <c r="G189" s="56"/>
      <c r="H189" s="16"/>
      <c r="I189" s="56"/>
      <c r="J189" s="56"/>
      <c r="K189" s="16"/>
      <c r="L189" s="56"/>
      <c r="M189" s="56"/>
    </row>
    <row r="190" spans="1:13" ht="25.5" customHeight="1">
      <c r="A190" s="135"/>
      <c r="B190" s="135"/>
      <c r="C190" s="81" t="s">
        <v>169</v>
      </c>
      <c r="D190" s="47">
        <v>200</v>
      </c>
      <c r="E190" s="48"/>
      <c r="F190" s="61"/>
      <c r="G190" s="61"/>
      <c r="H190" s="51"/>
      <c r="I190" s="61"/>
      <c r="J190" s="61"/>
      <c r="K190" s="51"/>
      <c r="L190" s="61"/>
      <c r="M190" s="61"/>
    </row>
    <row r="191" spans="1:13" ht="24.75" customHeight="1">
      <c r="A191" s="135"/>
      <c r="B191" s="135"/>
      <c r="C191" s="81" t="s">
        <v>170</v>
      </c>
      <c r="D191" s="47">
        <v>100</v>
      </c>
      <c r="E191" s="48"/>
      <c r="F191" s="61"/>
      <c r="G191" s="61"/>
      <c r="H191" s="51"/>
      <c r="I191" s="61"/>
      <c r="J191" s="61"/>
      <c r="K191" s="51"/>
      <c r="L191" s="61"/>
      <c r="M191" s="61"/>
    </row>
    <row r="192" spans="1:13" ht="10.5" customHeight="1">
      <c r="A192" s="135"/>
      <c r="B192" s="135"/>
      <c r="C192" s="12" t="s">
        <v>17</v>
      </c>
      <c r="D192" s="56">
        <f>D190+D191</f>
        <v>300</v>
      </c>
      <c r="E192" s="56">
        <f>F192+G192</f>
        <v>138</v>
      </c>
      <c r="F192" s="56">
        <v>83</v>
      </c>
      <c r="G192" s="56">
        <v>55</v>
      </c>
      <c r="H192" s="56">
        <f>I192+J192</f>
        <v>113</v>
      </c>
      <c r="I192" s="56">
        <v>66</v>
      </c>
      <c r="J192" s="56">
        <v>47</v>
      </c>
      <c r="K192" s="56">
        <f>L192+M192</f>
        <v>87</v>
      </c>
      <c r="L192" s="56">
        <v>48</v>
      </c>
      <c r="M192" s="56">
        <v>39</v>
      </c>
    </row>
    <row r="193" spans="1:13" ht="15.75" customHeight="1">
      <c r="A193" s="135">
        <v>42</v>
      </c>
      <c r="B193" s="135">
        <v>732</v>
      </c>
      <c r="C193" s="12" t="s">
        <v>45</v>
      </c>
      <c r="D193" s="38"/>
      <c r="E193" s="16"/>
      <c r="F193" s="38"/>
      <c r="G193" s="38"/>
      <c r="H193" s="16"/>
      <c r="I193" s="38"/>
      <c r="J193" s="38"/>
      <c r="K193" s="16"/>
      <c r="L193" s="38"/>
      <c r="M193" s="38"/>
    </row>
    <row r="194" spans="1:13" ht="25.5" customHeight="1">
      <c r="A194" s="135"/>
      <c r="B194" s="135"/>
      <c r="C194" s="80" t="s">
        <v>171</v>
      </c>
      <c r="D194" s="61">
        <v>50</v>
      </c>
      <c r="E194" s="51"/>
      <c r="F194" s="61"/>
      <c r="G194" s="61"/>
      <c r="H194" s="51"/>
      <c r="I194" s="61"/>
      <c r="J194" s="61"/>
      <c r="K194" s="51"/>
      <c r="L194" s="61"/>
      <c r="M194" s="61"/>
    </row>
    <row r="195" spans="1:13" ht="26.25" customHeight="1">
      <c r="A195" s="135"/>
      <c r="B195" s="135"/>
      <c r="C195" s="80" t="s">
        <v>172</v>
      </c>
      <c r="D195" s="61">
        <v>300</v>
      </c>
      <c r="E195" s="51"/>
      <c r="F195" s="61"/>
      <c r="G195" s="61"/>
      <c r="H195" s="51"/>
      <c r="I195" s="61"/>
      <c r="J195" s="61"/>
      <c r="K195" s="51"/>
      <c r="L195" s="61"/>
      <c r="M195" s="61"/>
    </row>
    <row r="196" spans="1:74" s="10" customFormat="1" ht="12" customHeight="1">
      <c r="A196" s="135"/>
      <c r="B196" s="135"/>
      <c r="C196" s="57" t="s">
        <v>17</v>
      </c>
      <c r="D196" s="56">
        <f>SUM(D194:D195)</f>
        <v>350</v>
      </c>
      <c r="E196" s="56">
        <f>F196+G196</f>
        <v>217</v>
      </c>
      <c r="F196" s="56">
        <v>131</v>
      </c>
      <c r="G196" s="56">
        <v>86</v>
      </c>
      <c r="H196" s="56">
        <f>I196+J196</f>
        <v>177</v>
      </c>
      <c r="I196" s="56">
        <v>103</v>
      </c>
      <c r="J196" s="56">
        <v>74</v>
      </c>
      <c r="K196" s="56">
        <f>L196+M196</f>
        <v>137</v>
      </c>
      <c r="L196" s="56">
        <v>75</v>
      </c>
      <c r="M196" s="56">
        <v>62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</row>
    <row r="197" spans="1:13" ht="15" customHeight="1">
      <c r="A197" s="135">
        <v>43</v>
      </c>
      <c r="B197" s="135">
        <v>733</v>
      </c>
      <c r="C197" s="12" t="s">
        <v>7</v>
      </c>
      <c r="D197" s="27"/>
      <c r="E197" s="16"/>
      <c r="F197" s="27"/>
      <c r="G197" s="27"/>
      <c r="H197" s="16"/>
      <c r="I197" s="27"/>
      <c r="J197" s="27"/>
      <c r="K197" s="16"/>
      <c r="L197" s="27"/>
      <c r="M197" s="27"/>
    </row>
    <row r="198" spans="1:13" ht="17.25" customHeight="1">
      <c r="A198" s="135"/>
      <c r="B198" s="135"/>
      <c r="C198" s="78" t="s">
        <v>173</v>
      </c>
      <c r="D198" s="61">
        <v>220</v>
      </c>
      <c r="E198" s="16"/>
      <c r="F198" s="27"/>
      <c r="G198" s="27"/>
      <c r="H198" s="16"/>
      <c r="I198" s="27"/>
      <c r="J198" s="27"/>
      <c r="K198" s="16"/>
      <c r="L198" s="27"/>
      <c r="M198" s="27"/>
    </row>
    <row r="199" spans="1:13" ht="23.25" customHeight="1">
      <c r="A199" s="135"/>
      <c r="B199" s="135"/>
      <c r="C199" s="78" t="s">
        <v>96</v>
      </c>
      <c r="D199" s="61">
        <v>80</v>
      </c>
      <c r="E199" s="16"/>
      <c r="F199" s="27"/>
      <c r="G199" s="27"/>
      <c r="H199" s="16"/>
      <c r="I199" s="27"/>
      <c r="J199" s="27"/>
      <c r="K199" s="16"/>
      <c r="L199" s="27"/>
      <c r="M199" s="27"/>
    </row>
    <row r="200" spans="1:13" ht="27" customHeight="1">
      <c r="A200" s="135"/>
      <c r="B200" s="135"/>
      <c r="C200" s="78" t="s">
        <v>174</v>
      </c>
      <c r="D200" s="61">
        <v>50</v>
      </c>
      <c r="E200" s="16"/>
      <c r="F200" s="27"/>
      <c r="G200" s="27"/>
      <c r="H200" s="16"/>
      <c r="I200" s="27"/>
      <c r="J200" s="27"/>
      <c r="K200" s="16"/>
      <c r="L200" s="27"/>
      <c r="M200" s="27"/>
    </row>
    <row r="201" spans="1:13" ht="25.5" customHeight="1">
      <c r="A201" s="135"/>
      <c r="B201" s="135"/>
      <c r="C201" s="78" t="s">
        <v>175</v>
      </c>
      <c r="D201" s="99">
        <v>50</v>
      </c>
      <c r="E201" s="51"/>
      <c r="F201" s="48"/>
      <c r="G201" s="48"/>
      <c r="H201" s="51"/>
      <c r="I201" s="48"/>
      <c r="J201" s="48"/>
      <c r="K201" s="51"/>
      <c r="L201" s="48"/>
      <c r="M201" s="48"/>
    </row>
    <row r="202" spans="1:13" ht="13.5" customHeight="1">
      <c r="A202" s="135"/>
      <c r="B202" s="135"/>
      <c r="C202" s="12" t="s">
        <v>17</v>
      </c>
      <c r="D202" s="51">
        <f>SUM(D198:D201)</f>
        <v>400</v>
      </c>
      <c r="E202" s="51">
        <f>F202+G202</f>
        <v>395</v>
      </c>
      <c r="F202" s="51">
        <v>238</v>
      </c>
      <c r="G202" s="51">
        <v>157</v>
      </c>
      <c r="H202" s="51">
        <f>I202+J202</f>
        <v>322</v>
      </c>
      <c r="I202" s="51">
        <v>187</v>
      </c>
      <c r="J202" s="51">
        <v>135</v>
      </c>
      <c r="K202" s="51">
        <f>L202+M202</f>
        <v>248</v>
      </c>
      <c r="L202" s="51">
        <v>136</v>
      </c>
      <c r="M202" s="51">
        <v>112</v>
      </c>
    </row>
    <row r="203" spans="1:13" ht="15.75" customHeight="1">
      <c r="A203" s="135">
        <v>44</v>
      </c>
      <c r="B203" s="135">
        <v>734</v>
      </c>
      <c r="C203" s="12" t="s">
        <v>77</v>
      </c>
      <c r="D203" s="29"/>
      <c r="E203" s="29"/>
      <c r="F203" s="16"/>
      <c r="G203" s="16"/>
      <c r="H203" s="16"/>
      <c r="I203" s="16"/>
      <c r="J203" s="16"/>
      <c r="K203" s="16"/>
      <c r="L203" s="16"/>
      <c r="M203" s="16"/>
    </row>
    <row r="204" spans="1:13" ht="15.75" customHeight="1">
      <c r="A204" s="135"/>
      <c r="B204" s="135"/>
      <c r="C204" s="79" t="s">
        <v>176</v>
      </c>
      <c r="D204" s="111">
        <v>200</v>
      </c>
      <c r="E204" s="29"/>
      <c r="F204" s="16"/>
      <c r="G204" s="16"/>
      <c r="H204" s="16"/>
      <c r="I204" s="16"/>
      <c r="J204" s="16"/>
      <c r="K204" s="16"/>
      <c r="L204" s="16"/>
      <c r="M204" s="16"/>
    </row>
    <row r="205" spans="1:14" ht="13.5" customHeight="1">
      <c r="A205" s="135"/>
      <c r="B205" s="135"/>
      <c r="C205" s="12" t="s">
        <v>17</v>
      </c>
      <c r="D205" s="24">
        <f>D204</f>
        <v>200</v>
      </c>
      <c r="E205" s="24">
        <f>F205+G205</f>
        <v>209</v>
      </c>
      <c r="F205" s="24">
        <v>126</v>
      </c>
      <c r="G205" s="24">
        <v>83</v>
      </c>
      <c r="H205" s="24">
        <f>I205+J205</f>
        <v>170</v>
      </c>
      <c r="I205" s="24">
        <v>99</v>
      </c>
      <c r="J205" s="24">
        <v>71</v>
      </c>
      <c r="K205" s="24">
        <f>L205+M205</f>
        <v>131</v>
      </c>
      <c r="L205" s="24">
        <v>72</v>
      </c>
      <c r="M205" s="24">
        <v>59</v>
      </c>
      <c r="N205" s="6"/>
    </row>
    <row r="206" spans="1:13" ht="12.75" customHeight="1">
      <c r="A206" s="135">
        <v>45</v>
      </c>
      <c r="B206" s="135">
        <v>735</v>
      </c>
      <c r="C206" s="12" t="s">
        <v>46</v>
      </c>
      <c r="D206" s="39"/>
      <c r="E206" s="16"/>
      <c r="F206" s="44"/>
      <c r="G206" s="44"/>
      <c r="H206" s="16"/>
      <c r="I206" s="44"/>
      <c r="J206" s="44"/>
      <c r="K206" s="16"/>
      <c r="L206" s="44"/>
      <c r="M206" s="44"/>
    </row>
    <row r="207" spans="1:13" ht="27.75" customHeight="1">
      <c r="A207" s="135"/>
      <c r="B207" s="135"/>
      <c r="C207" s="79" t="s">
        <v>177</v>
      </c>
      <c r="D207" s="39">
        <v>34</v>
      </c>
      <c r="E207" s="16"/>
      <c r="F207" s="44"/>
      <c r="G207" s="44"/>
      <c r="H207" s="16"/>
      <c r="I207" s="44"/>
      <c r="J207" s="44"/>
      <c r="K207" s="16"/>
      <c r="L207" s="44"/>
      <c r="M207" s="44"/>
    </row>
    <row r="208" spans="1:13" ht="25.5" customHeight="1">
      <c r="A208" s="135"/>
      <c r="B208" s="135"/>
      <c r="C208" s="79" t="s">
        <v>178</v>
      </c>
      <c r="D208" s="39">
        <v>50</v>
      </c>
      <c r="E208" s="16"/>
      <c r="F208" s="44"/>
      <c r="G208" s="44"/>
      <c r="H208" s="16"/>
      <c r="I208" s="44"/>
      <c r="J208" s="44"/>
      <c r="K208" s="16"/>
      <c r="L208" s="44"/>
      <c r="M208" s="44"/>
    </row>
    <row r="209" spans="1:13" ht="12.75" customHeight="1">
      <c r="A209" s="135"/>
      <c r="B209" s="135"/>
      <c r="C209" s="79" t="s">
        <v>179</v>
      </c>
      <c r="D209" s="39">
        <v>78</v>
      </c>
      <c r="E209" s="16"/>
      <c r="F209" s="44"/>
      <c r="G209" s="44"/>
      <c r="H209" s="16"/>
      <c r="I209" s="44"/>
      <c r="J209" s="44"/>
      <c r="K209" s="16"/>
      <c r="L209" s="44"/>
      <c r="M209" s="44"/>
    </row>
    <row r="210" spans="1:13" ht="12.75" customHeight="1">
      <c r="A210" s="135"/>
      <c r="B210" s="135"/>
      <c r="C210" s="12" t="s">
        <v>17</v>
      </c>
      <c r="D210" s="62">
        <f>D207+D208+D209</f>
        <v>162</v>
      </c>
      <c r="E210" s="62">
        <f>F210+G210</f>
        <v>46</v>
      </c>
      <c r="F210" s="62">
        <v>28</v>
      </c>
      <c r="G210" s="62">
        <v>18</v>
      </c>
      <c r="H210" s="62">
        <f>I210+J210</f>
        <v>38</v>
      </c>
      <c r="I210" s="62">
        <v>22</v>
      </c>
      <c r="J210" s="62">
        <v>16</v>
      </c>
      <c r="K210" s="62">
        <f>L210+M210</f>
        <v>29</v>
      </c>
      <c r="L210" s="62">
        <v>16</v>
      </c>
      <c r="M210" s="62">
        <v>13</v>
      </c>
    </row>
    <row r="211" spans="1:13" ht="10.5" customHeight="1">
      <c r="A211" s="135">
        <v>46</v>
      </c>
      <c r="B211" s="135">
        <v>736</v>
      </c>
      <c r="C211" s="12" t="s">
        <v>47</v>
      </c>
      <c r="D211" s="40"/>
      <c r="E211" s="16"/>
      <c r="F211" s="72"/>
      <c r="G211" s="72"/>
      <c r="H211" s="16"/>
      <c r="I211" s="72"/>
      <c r="J211" s="72"/>
      <c r="K211" s="16"/>
      <c r="L211" s="72"/>
      <c r="M211" s="72"/>
    </row>
    <row r="212" spans="1:13" ht="30.75" customHeight="1">
      <c r="A212" s="135"/>
      <c r="B212" s="135"/>
      <c r="C212" s="91" t="s">
        <v>253</v>
      </c>
      <c r="D212" s="52">
        <v>274</v>
      </c>
      <c r="E212" s="51"/>
      <c r="F212" s="67"/>
      <c r="G212" s="67"/>
      <c r="H212" s="51"/>
      <c r="I212" s="67"/>
      <c r="J212" s="67"/>
      <c r="K212" s="51"/>
      <c r="L212" s="67"/>
      <c r="M212" s="67"/>
    </row>
    <row r="213" spans="1:13" ht="26.25" customHeight="1">
      <c r="A213" s="135"/>
      <c r="B213" s="135"/>
      <c r="C213" s="91" t="s">
        <v>254</v>
      </c>
      <c r="D213" s="52">
        <v>76</v>
      </c>
      <c r="E213" s="51"/>
      <c r="F213" s="67"/>
      <c r="G213" s="67"/>
      <c r="H213" s="51"/>
      <c r="I213" s="67"/>
      <c r="J213" s="67"/>
      <c r="K213" s="51"/>
      <c r="L213" s="67"/>
      <c r="M213" s="67"/>
    </row>
    <row r="214" spans="1:13" ht="10.5" customHeight="1">
      <c r="A214" s="135"/>
      <c r="B214" s="135"/>
      <c r="C214" s="12" t="s">
        <v>17</v>
      </c>
      <c r="D214" s="62">
        <f>D212+D213</f>
        <v>350</v>
      </c>
      <c r="E214" s="62">
        <f>F214+G214</f>
        <v>110</v>
      </c>
      <c r="F214" s="62">
        <v>66</v>
      </c>
      <c r="G214" s="62">
        <v>44</v>
      </c>
      <c r="H214" s="62">
        <f>I214+J214</f>
        <v>89</v>
      </c>
      <c r="I214" s="62">
        <v>52</v>
      </c>
      <c r="J214" s="62">
        <v>37</v>
      </c>
      <c r="K214" s="62">
        <f>L214+M214</f>
        <v>69</v>
      </c>
      <c r="L214" s="62">
        <v>38</v>
      </c>
      <c r="M214" s="62">
        <v>31</v>
      </c>
    </row>
    <row r="215" spans="1:13" ht="12.75">
      <c r="A215" s="135">
        <v>47</v>
      </c>
      <c r="B215" s="135">
        <v>737</v>
      </c>
      <c r="C215" s="12" t="s">
        <v>48</v>
      </c>
      <c r="D215" s="22"/>
      <c r="E215" s="16"/>
      <c r="F215" s="73"/>
      <c r="G215" s="73"/>
      <c r="H215" s="16"/>
      <c r="I215" s="73"/>
      <c r="J215" s="73"/>
      <c r="K215" s="16"/>
      <c r="L215" s="73"/>
      <c r="M215" s="73"/>
    </row>
    <row r="216" spans="1:13" ht="22.5">
      <c r="A216" s="135"/>
      <c r="B216" s="135"/>
      <c r="C216" s="77" t="s">
        <v>255</v>
      </c>
      <c r="D216" s="52">
        <v>200</v>
      </c>
      <c r="E216" s="16"/>
      <c r="F216" s="73"/>
      <c r="G216" s="73"/>
      <c r="H216" s="16"/>
      <c r="I216" s="73"/>
      <c r="J216" s="73"/>
      <c r="K216" s="16"/>
      <c r="L216" s="73"/>
      <c r="M216" s="73"/>
    </row>
    <row r="217" spans="1:13" ht="33.75">
      <c r="A217" s="135"/>
      <c r="B217" s="135"/>
      <c r="C217" s="77" t="s">
        <v>256</v>
      </c>
      <c r="D217" s="52">
        <v>100</v>
      </c>
      <c r="E217" s="16"/>
      <c r="F217" s="73"/>
      <c r="G217" s="73"/>
      <c r="H217" s="16"/>
      <c r="I217" s="73"/>
      <c r="J217" s="73"/>
      <c r="K217" s="16"/>
      <c r="L217" s="73"/>
      <c r="M217" s="73"/>
    </row>
    <row r="218" spans="1:13" ht="10.5" customHeight="1">
      <c r="A218" s="135"/>
      <c r="B218" s="135"/>
      <c r="C218" s="12" t="s">
        <v>17</v>
      </c>
      <c r="D218" s="41">
        <f>D216+D217</f>
        <v>300</v>
      </c>
      <c r="E218" s="41">
        <f>F218+G218</f>
        <v>236</v>
      </c>
      <c r="F218" s="41">
        <v>142</v>
      </c>
      <c r="G218" s="41">
        <v>94</v>
      </c>
      <c r="H218" s="41">
        <f>I218+J218</f>
        <v>192</v>
      </c>
      <c r="I218" s="41">
        <v>112</v>
      </c>
      <c r="J218" s="41">
        <v>80</v>
      </c>
      <c r="K218" s="41">
        <f>L218+M218</f>
        <v>148</v>
      </c>
      <c r="L218" s="41">
        <v>81</v>
      </c>
      <c r="M218" s="41">
        <v>67</v>
      </c>
    </row>
    <row r="219" spans="1:13" ht="12.75" customHeight="1">
      <c r="A219" s="135">
        <v>48</v>
      </c>
      <c r="B219" s="135">
        <v>738</v>
      </c>
      <c r="C219" s="12" t="s">
        <v>71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23.25" customHeight="1">
      <c r="A220" s="135"/>
      <c r="B220" s="135"/>
      <c r="C220" s="80" t="s">
        <v>180</v>
      </c>
      <c r="D220" s="17">
        <v>260</v>
      </c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4.25" customHeight="1">
      <c r="A221" s="135"/>
      <c r="B221" s="135"/>
      <c r="C221" s="80" t="s">
        <v>94</v>
      </c>
      <c r="D221" s="17">
        <v>40</v>
      </c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1.25" customHeight="1">
      <c r="A222" s="135"/>
      <c r="B222" s="135"/>
      <c r="C222" s="12" t="s">
        <v>17</v>
      </c>
      <c r="D222" s="18">
        <f>D220+D221</f>
        <v>300</v>
      </c>
      <c r="E222" s="18">
        <f>F222+G222</f>
        <v>98</v>
      </c>
      <c r="F222" s="18">
        <v>59</v>
      </c>
      <c r="G222" s="18">
        <v>39</v>
      </c>
      <c r="H222" s="18">
        <f>I222+J222</f>
        <v>81</v>
      </c>
      <c r="I222" s="18">
        <v>47</v>
      </c>
      <c r="J222" s="18">
        <v>34</v>
      </c>
      <c r="K222" s="18">
        <f>L222+M222</f>
        <v>62</v>
      </c>
      <c r="L222" s="18">
        <v>34</v>
      </c>
      <c r="M222" s="18">
        <v>28</v>
      </c>
    </row>
    <row r="223" spans="1:13" ht="14.25" customHeight="1">
      <c r="A223" s="135">
        <v>49</v>
      </c>
      <c r="B223" s="135">
        <v>739</v>
      </c>
      <c r="C223" s="12" t="s">
        <v>49</v>
      </c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27.75" customHeight="1">
      <c r="A224" s="135"/>
      <c r="B224" s="135"/>
      <c r="C224" s="80" t="s">
        <v>181</v>
      </c>
      <c r="D224" s="17">
        <v>200</v>
      </c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5.75" customHeight="1">
      <c r="A225" s="135"/>
      <c r="B225" s="135"/>
      <c r="C225" s="80" t="s">
        <v>182</v>
      </c>
      <c r="D225" s="17">
        <v>100</v>
      </c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3.5" customHeight="1">
      <c r="A226" s="135"/>
      <c r="B226" s="135"/>
      <c r="C226" s="12" t="s">
        <v>17</v>
      </c>
      <c r="D226" s="18">
        <f>D224+D225</f>
        <v>300</v>
      </c>
      <c r="E226" s="18">
        <f>F226+G226</f>
        <v>72</v>
      </c>
      <c r="F226" s="18">
        <v>43</v>
      </c>
      <c r="G226" s="18">
        <v>29</v>
      </c>
      <c r="H226" s="18">
        <f>I226+J226</f>
        <v>59</v>
      </c>
      <c r="I226" s="18">
        <v>34</v>
      </c>
      <c r="J226" s="18">
        <v>25</v>
      </c>
      <c r="K226" s="18">
        <f>L226+M226</f>
        <v>45</v>
      </c>
      <c r="L226" s="18">
        <v>25</v>
      </c>
      <c r="M226" s="18">
        <v>20</v>
      </c>
    </row>
    <row r="227" spans="1:13" ht="12.75" customHeight="1">
      <c r="A227" s="135">
        <v>50</v>
      </c>
      <c r="B227" s="135">
        <v>740</v>
      </c>
      <c r="C227" s="12" t="s">
        <v>50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35.25" customHeight="1">
      <c r="A228" s="135"/>
      <c r="B228" s="135"/>
      <c r="C228" s="79" t="s">
        <v>183</v>
      </c>
      <c r="D228" s="17">
        <v>50</v>
      </c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26.25" customHeight="1">
      <c r="A229" s="135"/>
      <c r="B229" s="135"/>
      <c r="C229" s="79" t="s">
        <v>184</v>
      </c>
      <c r="D229" s="17">
        <v>200</v>
      </c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25.5" customHeight="1">
      <c r="A230" s="135"/>
      <c r="B230" s="135"/>
      <c r="C230" s="79" t="s">
        <v>185</v>
      </c>
      <c r="D230" s="17">
        <v>100</v>
      </c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4.25" customHeight="1">
      <c r="A231" s="135"/>
      <c r="B231" s="135"/>
      <c r="C231" s="12" t="s">
        <v>17</v>
      </c>
      <c r="D231" s="18">
        <f>D228+D229+D230</f>
        <v>350</v>
      </c>
      <c r="E231" s="18">
        <f>F231+G231</f>
        <v>119</v>
      </c>
      <c r="F231" s="18">
        <v>72</v>
      </c>
      <c r="G231" s="18">
        <v>47</v>
      </c>
      <c r="H231" s="18">
        <f>I231+J231</f>
        <v>98</v>
      </c>
      <c r="I231" s="18">
        <v>57</v>
      </c>
      <c r="J231" s="18">
        <v>41</v>
      </c>
      <c r="K231" s="18">
        <f>L231+M231</f>
        <v>75</v>
      </c>
      <c r="L231" s="18">
        <v>41</v>
      </c>
      <c r="M231" s="18">
        <v>34</v>
      </c>
    </row>
    <row r="232" spans="1:13" ht="12.75" customHeight="1">
      <c r="A232" s="135">
        <v>51</v>
      </c>
      <c r="B232" s="136">
        <v>741</v>
      </c>
      <c r="C232" s="12" t="s">
        <v>62</v>
      </c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27.75" customHeight="1">
      <c r="A233" s="135"/>
      <c r="B233" s="136"/>
      <c r="C233" s="81" t="s">
        <v>186</v>
      </c>
      <c r="D233" s="17">
        <v>120</v>
      </c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7.25" customHeight="1">
      <c r="A234" s="135"/>
      <c r="B234" s="136"/>
      <c r="C234" s="81" t="s">
        <v>233</v>
      </c>
      <c r="D234" s="17">
        <v>180</v>
      </c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1.25" customHeight="1">
      <c r="A235" s="135"/>
      <c r="B235" s="136"/>
      <c r="C235" s="12" t="s">
        <v>17</v>
      </c>
      <c r="D235" s="18">
        <f>D233+D234</f>
        <v>300</v>
      </c>
      <c r="E235" s="18">
        <f>F235+G235</f>
        <v>58</v>
      </c>
      <c r="F235" s="18">
        <v>35</v>
      </c>
      <c r="G235" s="18">
        <v>23</v>
      </c>
      <c r="H235" s="18">
        <f>I235+J235</f>
        <v>48</v>
      </c>
      <c r="I235" s="18">
        <v>28</v>
      </c>
      <c r="J235" s="18">
        <v>20</v>
      </c>
      <c r="K235" s="18">
        <f>L235+M235</f>
        <v>37</v>
      </c>
      <c r="L235" s="18">
        <v>20</v>
      </c>
      <c r="M235" s="18">
        <v>17</v>
      </c>
    </row>
    <row r="236" spans="1:13" ht="12.75" customHeight="1">
      <c r="A236" s="135">
        <v>52</v>
      </c>
      <c r="B236" s="135">
        <v>742</v>
      </c>
      <c r="C236" s="12" t="s">
        <v>2</v>
      </c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2.75" customHeight="1">
      <c r="A237" s="135"/>
      <c r="B237" s="135"/>
      <c r="C237" s="77" t="s">
        <v>187</v>
      </c>
      <c r="D237" s="17">
        <v>80</v>
      </c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23.25" customHeight="1">
      <c r="A238" s="135"/>
      <c r="B238" s="135"/>
      <c r="C238" s="77" t="s">
        <v>188</v>
      </c>
      <c r="D238" s="17">
        <v>200</v>
      </c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24.75" customHeight="1">
      <c r="A239" s="135"/>
      <c r="B239" s="135"/>
      <c r="C239" s="77" t="s">
        <v>189</v>
      </c>
      <c r="D239" s="17">
        <v>20</v>
      </c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2.75" customHeight="1">
      <c r="A240" s="135"/>
      <c r="B240" s="135"/>
      <c r="C240" s="12" t="s">
        <v>17</v>
      </c>
      <c r="D240" s="18">
        <f>SUM(D237:D239)</f>
        <v>300</v>
      </c>
      <c r="E240" s="18">
        <f>F240+G240</f>
        <v>340</v>
      </c>
      <c r="F240" s="18">
        <v>205</v>
      </c>
      <c r="G240" s="18">
        <v>135</v>
      </c>
      <c r="H240" s="18">
        <f>I240+J240</f>
        <v>277</v>
      </c>
      <c r="I240" s="18">
        <v>161</v>
      </c>
      <c r="J240" s="18">
        <v>116</v>
      </c>
      <c r="K240" s="18">
        <f>L240+M240</f>
        <v>214</v>
      </c>
      <c r="L240" s="18">
        <v>117</v>
      </c>
      <c r="M240" s="18">
        <v>97</v>
      </c>
    </row>
    <row r="241" spans="1:13" ht="12" customHeight="1">
      <c r="A241" s="135">
        <v>53</v>
      </c>
      <c r="B241" s="135">
        <v>743</v>
      </c>
      <c r="C241" s="12" t="s">
        <v>8</v>
      </c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22.5">
      <c r="A242" s="135"/>
      <c r="B242" s="135"/>
      <c r="C242" s="114" t="s">
        <v>270</v>
      </c>
      <c r="D242" s="17">
        <v>50</v>
      </c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2.75">
      <c r="A243" s="135"/>
      <c r="B243" s="135"/>
      <c r="C243" s="12" t="s">
        <v>17</v>
      </c>
      <c r="D243" s="18">
        <f>SUM(D242)</f>
        <v>50</v>
      </c>
      <c r="E243" s="18">
        <f>F243+G243</f>
        <v>161</v>
      </c>
      <c r="F243" s="18">
        <v>97</v>
      </c>
      <c r="G243" s="18">
        <v>64</v>
      </c>
      <c r="H243" s="18">
        <f>I243+J243</f>
        <v>131</v>
      </c>
      <c r="I243" s="18">
        <v>76</v>
      </c>
      <c r="J243" s="18">
        <v>55</v>
      </c>
      <c r="K243" s="18">
        <f>L243+M243</f>
        <v>101</v>
      </c>
      <c r="L243" s="18">
        <v>55</v>
      </c>
      <c r="M243" s="18">
        <v>46</v>
      </c>
    </row>
    <row r="244" spans="1:13" ht="13.5" customHeight="1">
      <c r="A244" s="136">
        <v>54</v>
      </c>
      <c r="B244" s="136">
        <v>744</v>
      </c>
      <c r="C244" s="12" t="s">
        <v>9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45">
      <c r="A245" s="136"/>
      <c r="B245" s="136"/>
      <c r="C245" s="92" t="s">
        <v>257</v>
      </c>
      <c r="D245" s="17">
        <v>100</v>
      </c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26.25" customHeight="1">
      <c r="A246" s="136"/>
      <c r="B246" s="136"/>
      <c r="C246" s="88" t="s">
        <v>295</v>
      </c>
      <c r="D246" s="17">
        <v>300</v>
      </c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4.25" customHeight="1">
      <c r="A247" s="136"/>
      <c r="B247" s="136"/>
      <c r="C247" s="12" t="s">
        <v>17</v>
      </c>
      <c r="D247" s="18">
        <f>D245+D246</f>
        <v>400</v>
      </c>
      <c r="E247" s="18">
        <f>F247+G247</f>
        <v>211</v>
      </c>
      <c r="F247" s="18">
        <v>127</v>
      </c>
      <c r="G247" s="18">
        <v>84</v>
      </c>
      <c r="H247" s="18">
        <f>I247+J247</f>
        <v>172</v>
      </c>
      <c r="I247" s="18">
        <v>100</v>
      </c>
      <c r="J247" s="18">
        <v>72</v>
      </c>
      <c r="K247" s="18">
        <f>L247+M247</f>
        <v>133</v>
      </c>
      <c r="L247" s="18">
        <v>73</v>
      </c>
      <c r="M247" s="18">
        <v>60</v>
      </c>
    </row>
    <row r="248" spans="1:13" ht="14.25" customHeight="1">
      <c r="A248" s="135">
        <v>55</v>
      </c>
      <c r="B248" s="135">
        <v>745</v>
      </c>
      <c r="C248" s="12" t="s">
        <v>51</v>
      </c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4.25" customHeight="1">
      <c r="A249" s="135"/>
      <c r="B249" s="135"/>
      <c r="C249" s="79" t="s">
        <v>97</v>
      </c>
      <c r="D249" s="17">
        <v>300</v>
      </c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39" customHeight="1">
      <c r="A250" s="135"/>
      <c r="B250" s="135"/>
      <c r="C250" s="79" t="s">
        <v>258</v>
      </c>
      <c r="D250" s="17">
        <v>100</v>
      </c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1.25" customHeight="1">
      <c r="A251" s="135"/>
      <c r="B251" s="135"/>
      <c r="C251" s="12" t="s">
        <v>17</v>
      </c>
      <c r="D251" s="18">
        <f>D249+D250</f>
        <v>400</v>
      </c>
      <c r="E251" s="18">
        <f>F251+G251</f>
        <v>125</v>
      </c>
      <c r="F251" s="18">
        <v>75</v>
      </c>
      <c r="G251" s="18">
        <v>50</v>
      </c>
      <c r="H251" s="18">
        <f>I251+J251</f>
        <v>102</v>
      </c>
      <c r="I251" s="18">
        <v>59</v>
      </c>
      <c r="J251" s="18">
        <v>43</v>
      </c>
      <c r="K251" s="18">
        <f>L251+M251</f>
        <v>79</v>
      </c>
      <c r="L251" s="18">
        <v>43</v>
      </c>
      <c r="M251" s="18">
        <v>36</v>
      </c>
    </row>
    <row r="252" spans="1:13" ht="10.5" customHeight="1">
      <c r="A252" s="135">
        <v>56</v>
      </c>
      <c r="B252" s="136">
        <v>746</v>
      </c>
      <c r="C252" s="12" t="s">
        <v>52</v>
      </c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5" customHeight="1">
      <c r="A253" s="135"/>
      <c r="B253" s="136"/>
      <c r="C253" s="87" t="s">
        <v>203</v>
      </c>
      <c r="D253" s="17">
        <v>200</v>
      </c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24.75" customHeight="1">
      <c r="A254" s="135"/>
      <c r="B254" s="136"/>
      <c r="C254" s="80" t="s">
        <v>204</v>
      </c>
      <c r="D254" s="17">
        <v>180</v>
      </c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3.5" customHeight="1">
      <c r="A255" s="135"/>
      <c r="B255" s="136"/>
      <c r="C255" s="14" t="s">
        <v>17</v>
      </c>
      <c r="D255" s="18">
        <f>D253+D254</f>
        <v>380</v>
      </c>
      <c r="E255" s="18">
        <f>F255+G255</f>
        <v>46</v>
      </c>
      <c r="F255" s="18">
        <v>28</v>
      </c>
      <c r="G255" s="18">
        <v>18</v>
      </c>
      <c r="H255" s="18">
        <f>I255+J255</f>
        <v>38</v>
      </c>
      <c r="I255" s="18">
        <v>22</v>
      </c>
      <c r="J255" s="18">
        <v>16</v>
      </c>
      <c r="K255" s="18">
        <f>L255+M255</f>
        <v>29</v>
      </c>
      <c r="L255" s="18">
        <v>16</v>
      </c>
      <c r="M255" s="18">
        <v>13</v>
      </c>
    </row>
    <row r="256" spans="1:13" ht="15" customHeight="1">
      <c r="A256" s="135">
        <v>57</v>
      </c>
      <c r="B256" s="135">
        <v>747</v>
      </c>
      <c r="C256" s="12" t="s">
        <v>10</v>
      </c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33" customHeight="1">
      <c r="A257" s="135"/>
      <c r="B257" s="135"/>
      <c r="C257" s="80" t="s">
        <v>259</v>
      </c>
      <c r="D257" s="17">
        <v>50</v>
      </c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30" customHeight="1">
      <c r="A258" s="135"/>
      <c r="B258" s="135"/>
      <c r="C258" s="91" t="s">
        <v>260</v>
      </c>
      <c r="D258" s="17">
        <v>100</v>
      </c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43.5" customHeight="1">
      <c r="A259" s="135"/>
      <c r="B259" s="135"/>
      <c r="C259" s="91" t="s">
        <v>261</v>
      </c>
      <c r="D259" s="17">
        <v>50</v>
      </c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40.5" customHeight="1">
      <c r="A260" s="135"/>
      <c r="B260" s="135"/>
      <c r="C260" s="91" t="s">
        <v>262</v>
      </c>
      <c r="D260" s="17">
        <v>100</v>
      </c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28.5" customHeight="1">
      <c r="A261" s="135"/>
      <c r="B261" s="135"/>
      <c r="C261" s="91" t="s">
        <v>190</v>
      </c>
      <c r="D261" s="17">
        <v>50</v>
      </c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32.25" customHeight="1">
      <c r="A262" s="135"/>
      <c r="B262" s="135"/>
      <c r="C262" s="91" t="s">
        <v>191</v>
      </c>
      <c r="D262" s="17">
        <v>100</v>
      </c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45">
      <c r="A263" s="135"/>
      <c r="B263" s="135"/>
      <c r="C263" s="91" t="s">
        <v>192</v>
      </c>
      <c r="D263" s="17">
        <v>100</v>
      </c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2" customHeight="1">
      <c r="A264" s="135"/>
      <c r="B264" s="135"/>
      <c r="C264" s="12" t="s">
        <v>17</v>
      </c>
      <c r="D264" s="18">
        <f>D257+D258+D259+D260+D261+D262+D263</f>
        <v>550</v>
      </c>
      <c r="E264" s="18">
        <f>F264+G264</f>
        <v>20</v>
      </c>
      <c r="F264" s="18">
        <v>12</v>
      </c>
      <c r="G264" s="18">
        <v>8</v>
      </c>
      <c r="H264" s="18">
        <f>I264+J264</f>
        <v>16</v>
      </c>
      <c r="I264" s="18">
        <v>9</v>
      </c>
      <c r="J264" s="18">
        <v>7</v>
      </c>
      <c r="K264" s="18">
        <f>L264+M264</f>
        <v>12</v>
      </c>
      <c r="L264" s="18">
        <v>7</v>
      </c>
      <c r="M264" s="18">
        <v>5</v>
      </c>
    </row>
    <row r="265" spans="1:13" ht="12" customHeight="1">
      <c r="A265" s="135">
        <v>58</v>
      </c>
      <c r="B265" s="135">
        <v>748</v>
      </c>
      <c r="C265" s="12" t="s">
        <v>11</v>
      </c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26.25" customHeight="1">
      <c r="A266" s="135"/>
      <c r="B266" s="135"/>
      <c r="C266" s="81" t="s">
        <v>193</v>
      </c>
      <c r="D266" s="17">
        <v>200</v>
      </c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27.75" customHeight="1">
      <c r="A267" s="135"/>
      <c r="B267" s="135"/>
      <c r="C267" s="81" t="s">
        <v>194</v>
      </c>
      <c r="D267" s="17">
        <v>200</v>
      </c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2.75" customHeight="1">
      <c r="A268" s="135"/>
      <c r="B268" s="135"/>
      <c r="C268" s="12" t="s">
        <v>17</v>
      </c>
      <c r="D268" s="18">
        <f>D266+D267</f>
        <v>400</v>
      </c>
      <c r="E268" s="18">
        <f>F268+G268</f>
        <v>157</v>
      </c>
      <c r="F268" s="18">
        <v>95</v>
      </c>
      <c r="G268" s="18">
        <v>62</v>
      </c>
      <c r="H268" s="18">
        <f>I268+J268</f>
        <v>128</v>
      </c>
      <c r="I268" s="18">
        <v>74</v>
      </c>
      <c r="J268" s="18">
        <v>54</v>
      </c>
      <c r="K268" s="18">
        <f>L268+M268</f>
        <v>99</v>
      </c>
      <c r="L268" s="18">
        <v>54</v>
      </c>
      <c r="M268" s="18">
        <v>45</v>
      </c>
    </row>
    <row r="269" spans="1:13" ht="14.25" customHeight="1">
      <c r="A269" s="135">
        <v>59</v>
      </c>
      <c r="B269" s="135">
        <v>749</v>
      </c>
      <c r="C269" s="12" t="s">
        <v>53</v>
      </c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22.5" customHeight="1">
      <c r="A270" s="135"/>
      <c r="B270" s="135"/>
      <c r="C270" s="80" t="s">
        <v>95</v>
      </c>
      <c r="D270" s="17">
        <v>300</v>
      </c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5" customHeight="1">
      <c r="A271" s="135"/>
      <c r="B271" s="135"/>
      <c r="C271" s="12" t="s">
        <v>17</v>
      </c>
      <c r="D271" s="18">
        <f>D270</f>
        <v>300</v>
      </c>
      <c r="E271" s="18">
        <f>F271+G271</f>
        <v>231</v>
      </c>
      <c r="F271" s="18">
        <v>139</v>
      </c>
      <c r="G271" s="18">
        <v>92</v>
      </c>
      <c r="H271" s="18">
        <f>I271+J271</f>
        <v>189</v>
      </c>
      <c r="I271" s="18">
        <v>110</v>
      </c>
      <c r="J271" s="18">
        <v>79</v>
      </c>
      <c r="K271" s="18">
        <f>L271+M271</f>
        <v>146</v>
      </c>
      <c r="L271" s="18">
        <v>80</v>
      </c>
      <c r="M271" s="18">
        <v>66</v>
      </c>
    </row>
    <row r="272" spans="1:13" ht="15.75" customHeight="1">
      <c r="A272" s="135">
        <v>60</v>
      </c>
      <c r="B272" s="135">
        <v>750</v>
      </c>
      <c r="C272" s="12" t="s">
        <v>12</v>
      </c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26.25" customHeight="1">
      <c r="A273" s="135"/>
      <c r="B273" s="135"/>
      <c r="C273" s="79" t="s">
        <v>195</v>
      </c>
      <c r="D273" s="17">
        <v>300</v>
      </c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5" customHeight="1">
      <c r="A274" s="135"/>
      <c r="B274" s="135"/>
      <c r="C274" s="12" t="s">
        <v>17</v>
      </c>
      <c r="D274" s="18">
        <f>D273</f>
        <v>300</v>
      </c>
      <c r="E274" s="18">
        <f>F274+G274</f>
        <v>231</v>
      </c>
      <c r="F274" s="18">
        <v>139</v>
      </c>
      <c r="G274" s="18">
        <v>92</v>
      </c>
      <c r="H274" s="18">
        <f>I274+J274</f>
        <v>188</v>
      </c>
      <c r="I274" s="18">
        <v>109</v>
      </c>
      <c r="J274" s="18">
        <v>79</v>
      </c>
      <c r="K274" s="18">
        <f>L274+M274</f>
        <v>146</v>
      </c>
      <c r="L274" s="18">
        <v>80</v>
      </c>
      <c r="M274" s="18">
        <v>66</v>
      </c>
    </row>
    <row r="275" spans="1:13" ht="10.5" customHeight="1">
      <c r="A275" s="135">
        <v>61</v>
      </c>
      <c r="B275" s="135">
        <v>751</v>
      </c>
      <c r="C275" s="12" t="s">
        <v>13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38.25" customHeight="1">
      <c r="A276" s="135"/>
      <c r="B276" s="135"/>
      <c r="C276" s="85" t="s">
        <v>196</v>
      </c>
      <c r="D276" s="17">
        <v>200</v>
      </c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3.5" customHeight="1">
      <c r="A277" s="135"/>
      <c r="B277" s="135"/>
      <c r="C277" s="12" t="s">
        <v>17</v>
      </c>
      <c r="D277" s="18">
        <f>D276</f>
        <v>200</v>
      </c>
      <c r="E277" s="18">
        <f>F277+G277</f>
        <v>171</v>
      </c>
      <c r="F277" s="18">
        <v>103</v>
      </c>
      <c r="G277" s="18">
        <v>68</v>
      </c>
      <c r="H277" s="18">
        <f>I277+J277</f>
        <v>139</v>
      </c>
      <c r="I277" s="18">
        <v>81</v>
      </c>
      <c r="J277" s="18">
        <v>58</v>
      </c>
      <c r="K277" s="18">
        <f>L277+M277</f>
        <v>108</v>
      </c>
      <c r="L277" s="18">
        <v>59</v>
      </c>
      <c r="M277" s="18">
        <v>49</v>
      </c>
    </row>
    <row r="278" spans="1:13" ht="15" customHeight="1">
      <c r="A278" s="135">
        <v>62</v>
      </c>
      <c r="B278" s="135">
        <v>752</v>
      </c>
      <c r="C278" s="12" t="s">
        <v>54</v>
      </c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7.25" customHeight="1">
      <c r="A279" s="135"/>
      <c r="B279" s="135"/>
      <c r="C279" s="80" t="s">
        <v>197</v>
      </c>
      <c r="D279" s="17">
        <v>200</v>
      </c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5" customHeight="1">
      <c r="A280" s="135"/>
      <c r="B280" s="135"/>
      <c r="C280" s="80" t="s">
        <v>198</v>
      </c>
      <c r="D280" s="17">
        <v>150</v>
      </c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2" customHeight="1">
      <c r="A281" s="135"/>
      <c r="B281" s="135"/>
      <c r="C281" s="12" t="s">
        <v>17</v>
      </c>
      <c r="D281" s="18">
        <f>D279+D280</f>
        <v>350</v>
      </c>
      <c r="E281" s="18">
        <f>F281+G281</f>
        <v>153</v>
      </c>
      <c r="F281" s="18">
        <v>92</v>
      </c>
      <c r="G281" s="18">
        <v>61</v>
      </c>
      <c r="H281" s="18">
        <f>I281+J281</f>
        <v>124</v>
      </c>
      <c r="I281" s="18">
        <v>72</v>
      </c>
      <c r="J281" s="18">
        <v>52</v>
      </c>
      <c r="K281" s="18">
        <f>L281+M281</f>
        <v>96</v>
      </c>
      <c r="L281" s="18">
        <v>53</v>
      </c>
      <c r="M281" s="18">
        <v>43</v>
      </c>
    </row>
    <row r="282" spans="1:13" ht="14.25" customHeight="1">
      <c r="A282" s="135">
        <v>63</v>
      </c>
      <c r="B282" s="135">
        <v>753</v>
      </c>
      <c r="C282" s="12" t="s">
        <v>87</v>
      </c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8.75" customHeight="1">
      <c r="A283" s="135"/>
      <c r="B283" s="135"/>
      <c r="C283" s="76" t="s">
        <v>199</v>
      </c>
      <c r="D283" s="17">
        <v>200</v>
      </c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5" ht="16.5" customHeight="1">
      <c r="A284" s="135"/>
      <c r="B284" s="135"/>
      <c r="C284" s="76" t="s">
        <v>237</v>
      </c>
      <c r="D284" s="17">
        <v>150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9"/>
      <c r="O284" s="9"/>
    </row>
    <row r="285" spans="1:13" ht="11.25" customHeight="1">
      <c r="A285" s="135"/>
      <c r="B285" s="135"/>
      <c r="C285" s="12" t="s">
        <v>17</v>
      </c>
      <c r="D285" s="18">
        <f>D283+D284</f>
        <v>350</v>
      </c>
      <c r="E285" s="18">
        <f>F285+G285</f>
        <v>231</v>
      </c>
      <c r="F285" s="18">
        <v>139</v>
      </c>
      <c r="G285" s="18">
        <v>92</v>
      </c>
      <c r="H285" s="18">
        <f>I285+J285</f>
        <v>188</v>
      </c>
      <c r="I285" s="18">
        <v>109</v>
      </c>
      <c r="J285" s="18">
        <v>79</v>
      </c>
      <c r="K285" s="18">
        <f>L285+M285</f>
        <v>146</v>
      </c>
      <c r="L285" s="18">
        <v>80</v>
      </c>
      <c r="M285" s="18">
        <v>66</v>
      </c>
    </row>
    <row r="286" spans="1:13" ht="12" customHeight="1">
      <c r="A286" s="135">
        <v>64</v>
      </c>
      <c r="B286" s="135">
        <v>754</v>
      </c>
      <c r="C286" s="12" t="s">
        <v>68</v>
      </c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39" customHeight="1">
      <c r="A287" s="135"/>
      <c r="B287" s="135"/>
      <c r="C287" s="79" t="s">
        <v>200</v>
      </c>
      <c r="D287" s="17">
        <v>250</v>
      </c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27.75" customHeight="1">
      <c r="A288" s="135"/>
      <c r="B288" s="135"/>
      <c r="C288" s="79" t="s">
        <v>201</v>
      </c>
      <c r="D288" s="17">
        <v>250</v>
      </c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0.5" customHeight="1">
      <c r="A289" s="135"/>
      <c r="B289" s="135"/>
      <c r="C289" s="12" t="s">
        <v>17</v>
      </c>
      <c r="D289" s="18">
        <f>D287+D288</f>
        <v>500</v>
      </c>
      <c r="E289" s="18">
        <f>F289+G289</f>
        <v>242</v>
      </c>
      <c r="F289" s="18">
        <v>146</v>
      </c>
      <c r="G289" s="18">
        <v>96</v>
      </c>
      <c r="H289" s="18">
        <f>I289+J289</f>
        <v>196</v>
      </c>
      <c r="I289" s="18">
        <v>114</v>
      </c>
      <c r="J289" s="18">
        <v>82</v>
      </c>
      <c r="K289" s="18">
        <f>L289+M289</f>
        <v>152</v>
      </c>
      <c r="L289" s="18">
        <v>83</v>
      </c>
      <c r="M289" s="18">
        <v>69</v>
      </c>
    </row>
    <row r="290" spans="1:13" ht="16.5" customHeight="1">
      <c r="A290" s="135">
        <v>65</v>
      </c>
      <c r="B290" s="135">
        <v>755</v>
      </c>
      <c r="C290" s="12" t="s">
        <v>55</v>
      </c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27.75" customHeight="1">
      <c r="A291" s="135"/>
      <c r="B291" s="135"/>
      <c r="C291" s="120" t="s">
        <v>205</v>
      </c>
      <c r="D291" s="17">
        <v>100</v>
      </c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9.75" customHeight="1">
      <c r="A292" s="135"/>
      <c r="B292" s="135"/>
      <c r="C292" s="12" t="s">
        <v>17</v>
      </c>
      <c r="D292" s="18">
        <f>D291</f>
        <v>100</v>
      </c>
      <c r="E292" s="18">
        <f>F292+G292</f>
        <v>495</v>
      </c>
      <c r="F292" s="18">
        <v>298</v>
      </c>
      <c r="G292" s="18">
        <v>197</v>
      </c>
      <c r="H292" s="18">
        <f>I292+J292</f>
        <v>404</v>
      </c>
      <c r="I292" s="18">
        <v>235</v>
      </c>
      <c r="J292" s="18">
        <v>169</v>
      </c>
      <c r="K292" s="18">
        <f>L292+M292</f>
        <v>312</v>
      </c>
      <c r="L292" s="18">
        <v>171</v>
      </c>
      <c r="M292" s="18">
        <v>141</v>
      </c>
    </row>
    <row r="293" spans="1:13" ht="12" customHeight="1">
      <c r="A293" s="136">
        <v>66</v>
      </c>
      <c r="B293" s="136">
        <v>756</v>
      </c>
      <c r="C293" s="12" t="s">
        <v>69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27.75" customHeight="1">
      <c r="A294" s="136"/>
      <c r="B294" s="136"/>
      <c r="C294" s="79" t="s">
        <v>206</v>
      </c>
      <c r="D294" s="17">
        <v>100</v>
      </c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2.75" customHeight="1">
      <c r="A295" s="136"/>
      <c r="B295" s="136"/>
      <c r="C295" s="12" t="s">
        <v>17</v>
      </c>
      <c r="D295" s="18">
        <f>D294</f>
        <v>100</v>
      </c>
      <c r="E295" s="18">
        <f>F295+G295</f>
        <v>159</v>
      </c>
      <c r="F295" s="18">
        <v>96</v>
      </c>
      <c r="G295" s="18">
        <v>63</v>
      </c>
      <c r="H295" s="18">
        <f>I295+J295</f>
        <v>129</v>
      </c>
      <c r="I295" s="18">
        <v>75</v>
      </c>
      <c r="J295" s="18">
        <v>54</v>
      </c>
      <c r="K295" s="18">
        <f>L295+M295</f>
        <v>100</v>
      </c>
      <c r="L295" s="18">
        <v>55</v>
      </c>
      <c r="M295" s="18">
        <v>45</v>
      </c>
    </row>
    <row r="296" spans="1:13" ht="14.25" customHeight="1">
      <c r="A296" s="135">
        <v>67</v>
      </c>
      <c r="B296" s="135">
        <v>757</v>
      </c>
      <c r="C296" s="12" t="s">
        <v>14</v>
      </c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39" customHeight="1">
      <c r="A297" s="135"/>
      <c r="B297" s="135"/>
      <c r="C297" s="88" t="s">
        <v>263</v>
      </c>
      <c r="D297" s="17">
        <v>200</v>
      </c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5" customHeight="1">
      <c r="A298" s="135"/>
      <c r="B298" s="135"/>
      <c r="C298" s="88" t="s">
        <v>207</v>
      </c>
      <c r="D298" s="17">
        <v>50</v>
      </c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5" customHeight="1">
      <c r="A299" s="135"/>
      <c r="B299" s="135"/>
      <c r="C299" s="79" t="s">
        <v>208</v>
      </c>
      <c r="D299" s="17">
        <v>50</v>
      </c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3.5" customHeight="1">
      <c r="A300" s="135"/>
      <c r="B300" s="135"/>
      <c r="C300" s="12" t="s">
        <v>17</v>
      </c>
      <c r="D300" s="18">
        <f>D297+D298+D299</f>
        <v>300</v>
      </c>
      <c r="E300" s="18">
        <f>F300+G300</f>
        <v>82</v>
      </c>
      <c r="F300" s="18">
        <v>49</v>
      </c>
      <c r="G300" s="18">
        <v>33</v>
      </c>
      <c r="H300" s="18">
        <f>I300+J300</f>
        <v>67</v>
      </c>
      <c r="I300" s="18">
        <v>39</v>
      </c>
      <c r="J300" s="18">
        <v>28</v>
      </c>
      <c r="K300" s="18">
        <f>L300+M300</f>
        <v>51</v>
      </c>
      <c r="L300" s="18">
        <v>28</v>
      </c>
      <c r="M300" s="18">
        <v>23</v>
      </c>
    </row>
    <row r="301" spans="1:13" ht="12.75" customHeight="1">
      <c r="A301" s="135">
        <v>68</v>
      </c>
      <c r="B301" s="135">
        <v>758</v>
      </c>
      <c r="C301" s="12" t="s">
        <v>88</v>
      </c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36.75" customHeight="1">
      <c r="A302" s="135"/>
      <c r="B302" s="135"/>
      <c r="C302" s="80" t="s">
        <v>209</v>
      </c>
      <c r="D302" s="17">
        <v>300</v>
      </c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2.75" customHeight="1">
      <c r="A303" s="135"/>
      <c r="B303" s="135"/>
      <c r="C303" s="12" t="s">
        <v>17</v>
      </c>
      <c r="D303" s="18">
        <f>D302</f>
        <v>300</v>
      </c>
      <c r="E303" s="18">
        <f>F303+G303</f>
        <v>336</v>
      </c>
      <c r="F303" s="18">
        <v>202</v>
      </c>
      <c r="G303" s="18">
        <v>134</v>
      </c>
      <c r="H303" s="18">
        <f>I303+J303</f>
        <v>274</v>
      </c>
      <c r="I303" s="18">
        <v>159</v>
      </c>
      <c r="J303" s="18">
        <v>115</v>
      </c>
      <c r="K303" s="18">
        <f>L303+M303</f>
        <v>211</v>
      </c>
      <c r="L303" s="18">
        <v>116</v>
      </c>
      <c r="M303" s="18">
        <v>95</v>
      </c>
    </row>
    <row r="304" spans="1:13" ht="13.5" customHeight="1">
      <c r="A304" s="135">
        <v>69</v>
      </c>
      <c r="B304" s="135">
        <v>759</v>
      </c>
      <c r="C304" s="12" t="s">
        <v>56</v>
      </c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24" customHeight="1">
      <c r="A305" s="135"/>
      <c r="B305" s="135"/>
      <c r="C305" s="79" t="s">
        <v>210</v>
      </c>
      <c r="D305" s="17">
        <v>145</v>
      </c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22.5" customHeight="1">
      <c r="A306" s="135"/>
      <c r="B306" s="135"/>
      <c r="C306" s="79" t="s">
        <v>272</v>
      </c>
      <c r="D306" s="17">
        <v>120</v>
      </c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2" customHeight="1">
      <c r="A307" s="135"/>
      <c r="B307" s="135"/>
      <c r="C307" s="12" t="s">
        <v>17</v>
      </c>
      <c r="D307" s="18">
        <f>D305+D306</f>
        <v>265</v>
      </c>
      <c r="E307" s="18">
        <f>F307+G307</f>
        <v>76</v>
      </c>
      <c r="F307" s="18">
        <v>46</v>
      </c>
      <c r="G307" s="18">
        <v>30</v>
      </c>
      <c r="H307" s="18">
        <f>I307+J307</f>
        <v>62</v>
      </c>
      <c r="I307" s="18">
        <v>36</v>
      </c>
      <c r="J307" s="18">
        <v>26</v>
      </c>
      <c r="K307" s="18">
        <f>L307+M307</f>
        <v>48</v>
      </c>
      <c r="L307" s="18">
        <v>26</v>
      </c>
      <c r="M307" s="18">
        <v>22</v>
      </c>
    </row>
    <row r="308" spans="1:13" ht="13.5" customHeight="1">
      <c r="A308" s="135">
        <v>70</v>
      </c>
      <c r="B308" s="135">
        <v>760</v>
      </c>
      <c r="C308" s="12" t="s">
        <v>57</v>
      </c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3.5" customHeight="1">
      <c r="A309" s="135"/>
      <c r="B309" s="135"/>
      <c r="C309" s="87" t="s">
        <v>211</v>
      </c>
      <c r="D309" s="17">
        <v>100</v>
      </c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0.5" customHeight="1">
      <c r="A310" s="135"/>
      <c r="B310" s="135"/>
      <c r="C310" s="12" t="s">
        <v>17</v>
      </c>
      <c r="D310" s="18">
        <f>D309</f>
        <v>100</v>
      </c>
      <c r="E310" s="18">
        <f>F310+G310</f>
        <v>88</v>
      </c>
      <c r="F310" s="18">
        <v>53</v>
      </c>
      <c r="G310" s="18">
        <v>35</v>
      </c>
      <c r="H310" s="18">
        <f>I310+J310</f>
        <v>71</v>
      </c>
      <c r="I310" s="18">
        <v>41</v>
      </c>
      <c r="J310" s="18">
        <v>30</v>
      </c>
      <c r="K310" s="18">
        <f>L310+M310</f>
        <v>55</v>
      </c>
      <c r="L310" s="18">
        <v>30</v>
      </c>
      <c r="M310" s="18">
        <v>25</v>
      </c>
    </row>
    <row r="311" spans="1:13" ht="12" customHeight="1">
      <c r="A311" s="135">
        <v>71</v>
      </c>
      <c r="B311" s="135">
        <v>761</v>
      </c>
      <c r="C311" s="12" t="s">
        <v>58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34.5" customHeight="1">
      <c r="A312" s="135"/>
      <c r="B312" s="135"/>
      <c r="C312" s="85" t="s">
        <v>264</v>
      </c>
      <c r="D312" s="17">
        <v>300</v>
      </c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21" customHeight="1">
      <c r="A313" s="135"/>
      <c r="B313" s="135"/>
      <c r="C313" s="80" t="s">
        <v>265</v>
      </c>
      <c r="D313" s="17">
        <v>100</v>
      </c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35.25" customHeight="1">
      <c r="A314" s="135"/>
      <c r="B314" s="135"/>
      <c r="C314" s="80" t="s">
        <v>266</v>
      </c>
      <c r="D314" s="17">
        <v>100</v>
      </c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1.25" customHeight="1">
      <c r="A315" s="135"/>
      <c r="B315" s="135"/>
      <c r="C315" s="12" t="s">
        <v>17</v>
      </c>
      <c r="D315" s="18">
        <f>D312+D313+D314</f>
        <v>500</v>
      </c>
      <c r="E315" s="18">
        <f>F315+G315</f>
        <v>390</v>
      </c>
      <c r="F315" s="18">
        <v>235</v>
      </c>
      <c r="G315" s="18">
        <v>155</v>
      </c>
      <c r="H315" s="18">
        <f>I315+J315</f>
        <v>318</v>
      </c>
      <c r="I315" s="18">
        <v>185</v>
      </c>
      <c r="J315" s="18">
        <v>133</v>
      </c>
      <c r="K315" s="18">
        <f>L315+M315</f>
        <v>246</v>
      </c>
      <c r="L315" s="18">
        <v>135</v>
      </c>
      <c r="M315" s="18">
        <v>111</v>
      </c>
    </row>
    <row r="316" spans="1:13" ht="11.25" customHeight="1">
      <c r="A316" s="136">
        <v>72</v>
      </c>
      <c r="B316" s="135">
        <v>762</v>
      </c>
      <c r="C316" s="12" t="s">
        <v>73</v>
      </c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21" customHeight="1">
      <c r="A317" s="136"/>
      <c r="B317" s="135"/>
      <c r="C317" s="79" t="s">
        <v>212</v>
      </c>
      <c r="D317" s="17">
        <v>300</v>
      </c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2" customHeight="1">
      <c r="A318" s="136"/>
      <c r="B318" s="135"/>
      <c r="C318" s="15" t="s">
        <v>17</v>
      </c>
      <c r="D318" s="18">
        <f>D317</f>
        <v>300</v>
      </c>
      <c r="E318" s="18">
        <f>F318+G318</f>
        <v>135</v>
      </c>
      <c r="F318" s="18">
        <v>81</v>
      </c>
      <c r="G318" s="18">
        <v>54</v>
      </c>
      <c r="H318" s="18">
        <f>I318+J318</f>
        <v>110</v>
      </c>
      <c r="I318" s="18">
        <v>64</v>
      </c>
      <c r="J318" s="18">
        <v>46</v>
      </c>
      <c r="K318" s="18">
        <f>L318+M318</f>
        <v>85</v>
      </c>
      <c r="L318" s="18">
        <v>47</v>
      </c>
      <c r="M318" s="18">
        <v>38</v>
      </c>
    </row>
    <row r="319" spans="1:13" ht="12" customHeight="1">
      <c r="A319" s="135">
        <v>73</v>
      </c>
      <c r="B319" s="135">
        <v>763</v>
      </c>
      <c r="C319" s="12" t="s">
        <v>67</v>
      </c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9.75" customHeight="1">
      <c r="A320" s="135"/>
      <c r="B320" s="135"/>
      <c r="C320" s="79" t="s">
        <v>213</v>
      </c>
      <c r="D320" s="17">
        <v>300</v>
      </c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2" customHeight="1">
      <c r="A321" s="135"/>
      <c r="B321" s="135"/>
      <c r="C321" s="79" t="s">
        <v>202</v>
      </c>
      <c r="D321" s="17">
        <v>200</v>
      </c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2" customHeight="1">
      <c r="A322" s="135"/>
      <c r="B322" s="135"/>
      <c r="C322" s="12" t="s">
        <v>17</v>
      </c>
      <c r="D322" s="18">
        <f>D320+D321</f>
        <v>500</v>
      </c>
      <c r="E322" s="18">
        <f>F322+G322</f>
        <v>779</v>
      </c>
      <c r="F322" s="18">
        <v>469</v>
      </c>
      <c r="G322" s="18">
        <v>310</v>
      </c>
      <c r="H322" s="18">
        <f>I322+J322</f>
        <v>635</v>
      </c>
      <c r="I322" s="18">
        <v>369</v>
      </c>
      <c r="J322" s="18">
        <v>266</v>
      </c>
      <c r="K322" s="18">
        <f>L322+M322</f>
        <v>491</v>
      </c>
      <c r="L322" s="18">
        <v>269</v>
      </c>
      <c r="M322" s="18">
        <v>222</v>
      </c>
    </row>
    <row r="323" spans="1:13" ht="14.25" customHeight="1">
      <c r="A323" s="135">
        <v>74</v>
      </c>
      <c r="B323" s="135">
        <v>764</v>
      </c>
      <c r="C323" s="12" t="s">
        <v>59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21.75" customHeight="1">
      <c r="A324" s="135"/>
      <c r="B324" s="135"/>
      <c r="C324" s="80" t="s">
        <v>214</v>
      </c>
      <c r="D324" s="17">
        <v>150</v>
      </c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21.75" customHeight="1">
      <c r="A325" s="135"/>
      <c r="B325" s="135"/>
      <c r="C325" s="80" t="s">
        <v>215</v>
      </c>
      <c r="D325" s="17">
        <v>150</v>
      </c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1.25" customHeight="1">
      <c r="A326" s="135"/>
      <c r="B326" s="135"/>
      <c r="C326" s="12" t="s">
        <v>17</v>
      </c>
      <c r="D326" s="18">
        <f>D324+D325</f>
        <v>300</v>
      </c>
      <c r="E326" s="18">
        <f>F326+G326</f>
        <v>244</v>
      </c>
      <c r="F326" s="18">
        <v>147</v>
      </c>
      <c r="G326" s="18">
        <v>97</v>
      </c>
      <c r="H326" s="18">
        <f>I326+J326</f>
        <v>199</v>
      </c>
      <c r="I326" s="18">
        <v>116</v>
      </c>
      <c r="J326" s="18">
        <v>83</v>
      </c>
      <c r="K326" s="18">
        <f>L326+M326</f>
        <v>153</v>
      </c>
      <c r="L326" s="18">
        <v>84</v>
      </c>
      <c r="M326" s="18">
        <v>69</v>
      </c>
    </row>
    <row r="327" spans="1:13" ht="12" customHeight="1">
      <c r="A327" s="135">
        <v>75</v>
      </c>
      <c r="B327" s="135">
        <v>765</v>
      </c>
      <c r="C327" s="12" t="s">
        <v>89</v>
      </c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21.75" customHeight="1">
      <c r="A328" s="135"/>
      <c r="B328" s="135"/>
      <c r="C328" s="79" t="s">
        <v>216</v>
      </c>
      <c r="D328" s="17">
        <v>230</v>
      </c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22.5" customHeight="1">
      <c r="A329" s="135"/>
      <c r="B329" s="135"/>
      <c r="C329" s="79" t="s">
        <v>217</v>
      </c>
      <c r="D329" s="17">
        <v>70</v>
      </c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33" customHeight="1">
      <c r="A330" s="135"/>
      <c r="B330" s="135"/>
      <c r="C330" s="79" t="s">
        <v>218</v>
      </c>
      <c r="D330" s="17">
        <v>50</v>
      </c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3.5" customHeight="1">
      <c r="A331" s="135"/>
      <c r="B331" s="135"/>
      <c r="C331" s="12" t="s">
        <v>17</v>
      </c>
      <c r="D331" s="18">
        <f>D328+D329+D330</f>
        <v>350</v>
      </c>
      <c r="E331" s="18">
        <f>F331+G331</f>
        <v>158</v>
      </c>
      <c r="F331" s="18">
        <v>95</v>
      </c>
      <c r="G331" s="18">
        <v>63</v>
      </c>
      <c r="H331" s="18">
        <f>I331+J331</f>
        <v>129</v>
      </c>
      <c r="I331" s="18">
        <v>75</v>
      </c>
      <c r="J331" s="18">
        <v>54</v>
      </c>
      <c r="K331" s="18">
        <f>L331+M331</f>
        <v>100</v>
      </c>
      <c r="L331" s="18">
        <v>55</v>
      </c>
      <c r="M331" s="18">
        <v>45</v>
      </c>
    </row>
    <row r="332" spans="1:13" ht="11.25" customHeight="1">
      <c r="A332" s="135">
        <v>76</v>
      </c>
      <c r="B332" s="135">
        <v>766</v>
      </c>
      <c r="C332" s="94" t="s">
        <v>70</v>
      </c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33" customHeight="1">
      <c r="A333" s="135"/>
      <c r="B333" s="135"/>
      <c r="C333" s="80" t="s">
        <v>224</v>
      </c>
      <c r="D333" s="17">
        <v>200</v>
      </c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21.75" customHeight="1">
      <c r="A334" s="135"/>
      <c r="B334" s="135"/>
      <c r="C334" s="80" t="s">
        <v>225</v>
      </c>
      <c r="D334" s="17">
        <v>50</v>
      </c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2" customHeight="1">
      <c r="A335" s="135"/>
      <c r="B335" s="135"/>
      <c r="C335" s="80" t="s">
        <v>226</v>
      </c>
      <c r="D335" s="17">
        <v>100</v>
      </c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1.25" customHeight="1">
      <c r="A336" s="135"/>
      <c r="B336" s="135"/>
      <c r="C336" s="12" t="s">
        <v>17</v>
      </c>
      <c r="D336" s="18">
        <f>D333+D334+D335</f>
        <v>350</v>
      </c>
      <c r="E336" s="18">
        <f>F336+G336</f>
        <v>158</v>
      </c>
      <c r="F336" s="18">
        <v>95</v>
      </c>
      <c r="G336" s="18">
        <v>63</v>
      </c>
      <c r="H336" s="18">
        <f>I336+J336</f>
        <v>129</v>
      </c>
      <c r="I336" s="18">
        <v>75</v>
      </c>
      <c r="J336" s="18">
        <v>54</v>
      </c>
      <c r="K336" s="18">
        <f>L336+M336</f>
        <v>99</v>
      </c>
      <c r="L336" s="18">
        <v>54</v>
      </c>
      <c r="M336" s="18">
        <v>45</v>
      </c>
    </row>
    <row r="337" spans="1:15" ht="12" customHeight="1">
      <c r="A337" s="135">
        <v>77</v>
      </c>
      <c r="B337" s="135">
        <v>767</v>
      </c>
      <c r="C337" s="12" t="s">
        <v>60</v>
      </c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O337" t="s">
        <v>100</v>
      </c>
    </row>
    <row r="338" spans="1:13" ht="13.5" customHeight="1">
      <c r="A338" s="135"/>
      <c r="B338" s="135"/>
      <c r="C338" s="93" t="s">
        <v>219</v>
      </c>
      <c r="D338" s="17">
        <v>180</v>
      </c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33.75" customHeight="1">
      <c r="A339" s="135"/>
      <c r="B339" s="135"/>
      <c r="C339" s="93" t="s">
        <v>220</v>
      </c>
      <c r="D339" s="17">
        <v>120</v>
      </c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22.5" customHeight="1">
      <c r="A340" s="135"/>
      <c r="B340" s="135"/>
      <c r="C340" s="93" t="s">
        <v>221</v>
      </c>
      <c r="D340" s="17">
        <v>50</v>
      </c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1.25" customHeight="1">
      <c r="A341" s="135"/>
      <c r="B341" s="135"/>
      <c r="C341" s="15" t="s">
        <v>17</v>
      </c>
      <c r="D341" s="18">
        <f>D338+D339+D340</f>
        <v>350</v>
      </c>
      <c r="E341" s="18">
        <f>F341+G341</f>
        <v>80</v>
      </c>
      <c r="F341" s="18">
        <v>48</v>
      </c>
      <c r="G341" s="18">
        <v>32</v>
      </c>
      <c r="H341" s="18">
        <f>I341+J341</f>
        <v>65</v>
      </c>
      <c r="I341" s="18">
        <v>38</v>
      </c>
      <c r="J341" s="18">
        <v>27</v>
      </c>
      <c r="K341" s="18">
        <f>L341+M341</f>
        <v>50</v>
      </c>
      <c r="L341" s="18">
        <v>27</v>
      </c>
      <c r="M341" s="18">
        <v>23</v>
      </c>
    </row>
    <row r="342" spans="1:13" ht="13.5" customHeight="1">
      <c r="A342" s="135">
        <v>78</v>
      </c>
      <c r="B342" s="135">
        <v>768</v>
      </c>
      <c r="C342" s="12" t="s">
        <v>74</v>
      </c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2" customHeight="1">
      <c r="A343" s="135"/>
      <c r="B343" s="135"/>
      <c r="C343" s="79" t="s">
        <v>222</v>
      </c>
      <c r="D343" s="17">
        <v>300</v>
      </c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2.75" customHeight="1">
      <c r="A344" s="135"/>
      <c r="B344" s="135"/>
      <c r="C344" s="76" t="s">
        <v>223</v>
      </c>
      <c r="D344" s="17">
        <v>100</v>
      </c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2.75">
      <c r="A345" s="135"/>
      <c r="B345" s="135"/>
      <c r="C345" s="12" t="s">
        <v>17</v>
      </c>
      <c r="D345" s="18">
        <f>D343+D344</f>
        <v>400</v>
      </c>
      <c r="E345" s="18">
        <f>F345+G345</f>
        <v>276</v>
      </c>
      <c r="F345" s="18">
        <v>166</v>
      </c>
      <c r="G345" s="18">
        <v>110</v>
      </c>
      <c r="H345" s="18">
        <f>I345+J345</f>
        <v>224</v>
      </c>
      <c r="I345" s="18">
        <v>130</v>
      </c>
      <c r="J345" s="18">
        <v>94</v>
      </c>
      <c r="K345" s="18">
        <f>L345+M345</f>
        <v>173</v>
      </c>
      <c r="L345" s="18">
        <v>95</v>
      </c>
      <c r="M345" s="18">
        <v>78</v>
      </c>
    </row>
    <row r="347" spans="3:13" ht="12.75">
      <c r="C347" s="125"/>
      <c r="D347" s="126"/>
      <c r="E347" s="126"/>
      <c r="F347" s="125"/>
      <c r="G347" s="126"/>
      <c r="H347" s="126"/>
      <c r="I347" s="126"/>
      <c r="J347" s="125"/>
      <c r="K347" s="126"/>
      <c r="L347" s="126"/>
      <c r="M347" s="126"/>
    </row>
    <row r="348" spans="3:13" ht="12.75">
      <c r="C348" s="125"/>
      <c r="D348" s="126"/>
      <c r="E348" s="126"/>
      <c r="F348" s="125"/>
      <c r="G348" s="126"/>
      <c r="H348" s="126"/>
      <c r="I348" s="126"/>
      <c r="J348" s="125"/>
      <c r="K348" s="126"/>
      <c r="L348" s="126"/>
      <c r="M348" s="126"/>
    </row>
    <row r="349" spans="3:13" ht="12.75"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</row>
    <row r="350" spans="3:13" ht="12.75"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</row>
    <row r="351" spans="3:13" ht="12.75">
      <c r="C351" s="126"/>
      <c r="D351" s="126"/>
      <c r="E351" s="126"/>
      <c r="F351" s="126"/>
      <c r="G351" s="126"/>
      <c r="H351" s="126"/>
      <c r="I351" s="126"/>
      <c r="J351" s="125"/>
      <c r="K351" s="125"/>
      <c r="L351" s="125"/>
      <c r="M351" s="126"/>
    </row>
    <row r="352" spans="3:13" ht="12.75">
      <c r="C352" s="126"/>
      <c r="D352" s="126"/>
      <c r="E352" s="126"/>
      <c r="F352" s="126"/>
      <c r="G352" s="126"/>
      <c r="H352" s="126"/>
      <c r="I352" s="126"/>
      <c r="J352" s="125"/>
      <c r="K352" s="125"/>
      <c r="L352" s="125"/>
      <c r="M352" s="126"/>
    </row>
    <row r="353" spans="3:13" ht="12.75">
      <c r="C353" s="126"/>
      <c r="D353" s="126"/>
      <c r="E353" s="126"/>
      <c r="F353" s="126"/>
      <c r="G353" s="126"/>
      <c r="H353" s="126"/>
      <c r="I353" s="126"/>
      <c r="J353" s="126"/>
      <c r="K353" s="125"/>
      <c r="L353" s="125"/>
      <c r="M353" s="125"/>
    </row>
    <row r="354" spans="3:13" ht="12.75">
      <c r="C354" s="126"/>
      <c r="D354" s="126"/>
      <c r="E354" s="126"/>
      <c r="F354" s="126"/>
      <c r="G354" s="126"/>
      <c r="H354" s="126"/>
      <c r="I354" s="126"/>
      <c r="J354" s="126"/>
      <c r="K354" s="125"/>
      <c r="L354" s="125"/>
      <c r="M354" s="125"/>
    </row>
    <row r="371" ht="9.75" customHeight="1"/>
    <row r="372" ht="12.75" customHeight="1"/>
  </sheetData>
  <sheetProtection/>
  <mergeCells count="169">
    <mergeCell ref="A9:C9"/>
    <mergeCell ref="A197:A202"/>
    <mergeCell ref="B197:B202"/>
    <mergeCell ref="A4:L4"/>
    <mergeCell ref="A5:L5"/>
    <mergeCell ref="A7:A8"/>
    <mergeCell ref="B7:B8"/>
    <mergeCell ref="C7:C8"/>
    <mergeCell ref="D7:D8"/>
    <mergeCell ref="E7:E8"/>
    <mergeCell ref="F7:G7"/>
    <mergeCell ref="H7:H8"/>
    <mergeCell ref="I7:J7"/>
    <mergeCell ref="K7:K8"/>
    <mergeCell ref="L7:M7"/>
    <mergeCell ref="A16:A20"/>
    <mergeCell ref="B16:B20"/>
    <mergeCell ref="A13:A15"/>
    <mergeCell ref="B13:B15"/>
    <mergeCell ref="A11:A12"/>
    <mergeCell ref="B11:B12"/>
    <mergeCell ref="A21:A30"/>
    <mergeCell ref="B21:B30"/>
    <mergeCell ref="A31:A37"/>
    <mergeCell ref="B31:B37"/>
    <mergeCell ref="A38:A41"/>
    <mergeCell ref="B38:B41"/>
    <mergeCell ref="A42:A45"/>
    <mergeCell ref="B42:B45"/>
    <mergeCell ref="A46:A50"/>
    <mergeCell ref="B46:B50"/>
    <mergeCell ref="A51:A55"/>
    <mergeCell ref="B51:B55"/>
    <mergeCell ref="A56:A58"/>
    <mergeCell ref="B56:B58"/>
    <mergeCell ref="A59:A64"/>
    <mergeCell ref="B59:B64"/>
    <mergeCell ref="A65:A69"/>
    <mergeCell ref="B65:B69"/>
    <mergeCell ref="A70:A72"/>
    <mergeCell ref="B70:B72"/>
    <mergeCell ref="A73:A76"/>
    <mergeCell ref="B73:B76"/>
    <mergeCell ref="A77:A81"/>
    <mergeCell ref="B77:B81"/>
    <mergeCell ref="A82:A84"/>
    <mergeCell ref="B82:B84"/>
    <mergeCell ref="A85:A89"/>
    <mergeCell ref="B85:B89"/>
    <mergeCell ref="A90:A91"/>
    <mergeCell ref="B90:B91"/>
    <mergeCell ref="A92:A95"/>
    <mergeCell ref="B92:B95"/>
    <mergeCell ref="A96:A100"/>
    <mergeCell ref="B96:B100"/>
    <mergeCell ref="A101:A107"/>
    <mergeCell ref="B101:B107"/>
    <mergeCell ref="A108:A111"/>
    <mergeCell ref="B108:B111"/>
    <mergeCell ref="A112:A114"/>
    <mergeCell ref="B112:B114"/>
    <mergeCell ref="A115:A117"/>
    <mergeCell ref="B115:B117"/>
    <mergeCell ref="A118:A121"/>
    <mergeCell ref="B118:B121"/>
    <mergeCell ref="A122:A127"/>
    <mergeCell ref="B122:B127"/>
    <mergeCell ref="A128:A129"/>
    <mergeCell ref="B128:B129"/>
    <mergeCell ref="A130:A132"/>
    <mergeCell ref="B130:B132"/>
    <mergeCell ref="A133:A138"/>
    <mergeCell ref="B133:B138"/>
    <mergeCell ref="A139:A142"/>
    <mergeCell ref="B139:B142"/>
    <mergeCell ref="A143:A147"/>
    <mergeCell ref="B143:B147"/>
    <mergeCell ref="A148:A152"/>
    <mergeCell ref="B148:B152"/>
    <mergeCell ref="A153:A157"/>
    <mergeCell ref="B153:B157"/>
    <mergeCell ref="A158:A161"/>
    <mergeCell ref="B158:B161"/>
    <mergeCell ref="A162:A165"/>
    <mergeCell ref="B162:B165"/>
    <mergeCell ref="A166:A171"/>
    <mergeCell ref="B166:B171"/>
    <mergeCell ref="A172:A175"/>
    <mergeCell ref="B172:B175"/>
    <mergeCell ref="A176:A179"/>
    <mergeCell ref="B176:B179"/>
    <mergeCell ref="A180:A185"/>
    <mergeCell ref="B180:B185"/>
    <mergeCell ref="A186:A188"/>
    <mergeCell ref="B186:B188"/>
    <mergeCell ref="A189:A192"/>
    <mergeCell ref="B189:B192"/>
    <mergeCell ref="A193:A196"/>
    <mergeCell ref="B193:B196"/>
    <mergeCell ref="A203:A205"/>
    <mergeCell ref="B203:B205"/>
    <mergeCell ref="A206:A210"/>
    <mergeCell ref="B206:B210"/>
    <mergeCell ref="A211:A214"/>
    <mergeCell ref="B211:B214"/>
    <mergeCell ref="A215:A218"/>
    <mergeCell ref="B215:B218"/>
    <mergeCell ref="A219:A222"/>
    <mergeCell ref="B219:B222"/>
    <mergeCell ref="A223:A226"/>
    <mergeCell ref="B223:B226"/>
    <mergeCell ref="A227:A231"/>
    <mergeCell ref="B227:B231"/>
    <mergeCell ref="A232:A235"/>
    <mergeCell ref="B232:B235"/>
    <mergeCell ref="A236:A240"/>
    <mergeCell ref="B236:B240"/>
    <mergeCell ref="A241:A243"/>
    <mergeCell ref="B241:B243"/>
    <mergeCell ref="A244:A247"/>
    <mergeCell ref="B244:B247"/>
    <mergeCell ref="A248:A251"/>
    <mergeCell ref="B248:B251"/>
    <mergeCell ref="A252:A255"/>
    <mergeCell ref="B252:B255"/>
    <mergeCell ref="A256:A264"/>
    <mergeCell ref="B256:B264"/>
    <mergeCell ref="A265:A268"/>
    <mergeCell ref="B265:B268"/>
    <mergeCell ref="A269:A271"/>
    <mergeCell ref="B269:B271"/>
    <mergeCell ref="A272:A274"/>
    <mergeCell ref="B272:B274"/>
    <mergeCell ref="A275:A277"/>
    <mergeCell ref="B275:B277"/>
    <mergeCell ref="A278:A281"/>
    <mergeCell ref="B278:B281"/>
    <mergeCell ref="A282:A285"/>
    <mergeCell ref="B282:B285"/>
    <mergeCell ref="A286:A289"/>
    <mergeCell ref="B286:B289"/>
    <mergeCell ref="A290:A292"/>
    <mergeCell ref="B290:B292"/>
    <mergeCell ref="A293:A295"/>
    <mergeCell ref="B293:B295"/>
    <mergeCell ref="A296:A300"/>
    <mergeCell ref="B296:B300"/>
    <mergeCell ref="A301:A303"/>
    <mergeCell ref="B301:B303"/>
    <mergeCell ref="A304:A307"/>
    <mergeCell ref="B304:B307"/>
    <mergeCell ref="A308:A310"/>
    <mergeCell ref="B308:B310"/>
    <mergeCell ref="A311:A315"/>
    <mergeCell ref="B311:B315"/>
    <mergeCell ref="A316:A318"/>
    <mergeCell ref="B316:B318"/>
    <mergeCell ref="A319:A322"/>
    <mergeCell ref="B319:B322"/>
    <mergeCell ref="A337:A341"/>
    <mergeCell ref="B337:B341"/>
    <mergeCell ref="A342:A345"/>
    <mergeCell ref="B342:B345"/>
    <mergeCell ref="A323:A326"/>
    <mergeCell ref="B323:B326"/>
    <mergeCell ref="A327:A331"/>
    <mergeCell ref="B327:B331"/>
    <mergeCell ref="A332:A336"/>
    <mergeCell ref="B332:B336"/>
  </mergeCells>
  <printOptions/>
  <pageMargins left="0.986220472" right="0.236220472440945" top="0.748030402449694" bottom="0.393700787401575" header="0.31496062992126" footer="0.31496062992126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0" sqref="A10:A11"/>
    </sheetView>
  </sheetViews>
  <sheetFormatPr defaultColWidth="9.140625" defaultRowHeight="12.75"/>
  <cols>
    <col min="1" max="1" width="6.140625" style="0" customWidth="1"/>
    <col min="2" max="2" width="24.00390625" style="0" customWidth="1"/>
    <col min="10" max="10" width="6.7109375" style="0" customWidth="1"/>
  </cols>
  <sheetData>
    <row r="1" spans="1:13" ht="12.75">
      <c r="A1" s="127" t="s">
        <v>15</v>
      </c>
      <c r="B1" s="128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127" t="s">
        <v>291</v>
      </c>
      <c r="B2" s="128"/>
      <c r="C2" s="127"/>
      <c r="D2" s="127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.75">
      <c r="A3" s="127" t="s">
        <v>292</v>
      </c>
      <c r="B3" s="128"/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2.75">
      <c r="A4" s="127" t="s">
        <v>293</v>
      </c>
      <c r="B4" s="127"/>
      <c r="C4" s="127"/>
      <c r="D4" s="127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2.75">
      <c r="A5" s="127"/>
      <c r="B5" s="127"/>
      <c r="C5" s="127"/>
      <c r="D5" s="127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2.75">
      <c r="A6" s="128"/>
      <c r="B6" s="129" t="s">
        <v>277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2.75">
      <c r="A7" s="128"/>
      <c r="B7" s="129" t="s">
        <v>278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41.25" customHeight="1">
      <c r="A8" s="150" t="s">
        <v>279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 ht="12.75">
      <c r="A9" s="128" t="s">
        <v>294</v>
      </c>
      <c r="B9" s="128"/>
      <c r="C9" s="128"/>
      <c r="D9" s="128"/>
      <c r="E9" s="127"/>
      <c r="F9" s="128"/>
      <c r="G9" s="128"/>
      <c r="H9" s="128"/>
      <c r="I9" s="128"/>
      <c r="J9" s="128"/>
      <c r="K9" s="128"/>
      <c r="L9" s="128" t="s">
        <v>280</v>
      </c>
      <c r="M9" s="128"/>
    </row>
    <row r="10" spans="1:13" ht="12.75">
      <c r="A10" s="151" t="s">
        <v>281</v>
      </c>
      <c r="B10" s="151" t="s">
        <v>282</v>
      </c>
      <c r="C10" s="153" t="s">
        <v>283</v>
      </c>
      <c r="D10" s="145" t="s">
        <v>85</v>
      </c>
      <c r="E10" s="144" t="s">
        <v>86</v>
      </c>
      <c r="F10" s="144"/>
      <c r="G10" s="145" t="s">
        <v>90</v>
      </c>
      <c r="H10" s="146" t="s">
        <v>284</v>
      </c>
      <c r="I10" s="147"/>
      <c r="J10" s="145" t="s">
        <v>101</v>
      </c>
      <c r="K10" s="146" t="s">
        <v>102</v>
      </c>
      <c r="L10" s="147"/>
      <c r="M10" s="128"/>
    </row>
    <row r="11" spans="1:13" ht="84">
      <c r="A11" s="152"/>
      <c r="B11" s="152"/>
      <c r="C11" s="152"/>
      <c r="D11" s="145"/>
      <c r="E11" s="130" t="s">
        <v>285</v>
      </c>
      <c r="F11" s="130" t="s">
        <v>80</v>
      </c>
      <c r="G11" s="145"/>
      <c r="H11" s="130" t="s">
        <v>286</v>
      </c>
      <c r="I11" s="130" t="s">
        <v>80</v>
      </c>
      <c r="J11" s="145"/>
      <c r="K11" s="130" t="s">
        <v>286</v>
      </c>
      <c r="L11" s="130" t="s">
        <v>80</v>
      </c>
      <c r="M11" s="128"/>
    </row>
    <row r="12" spans="1:13" ht="12.75">
      <c r="A12" s="148">
        <v>720</v>
      </c>
      <c r="B12" s="131" t="s">
        <v>38</v>
      </c>
      <c r="C12" s="132"/>
      <c r="D12" s="132"/>
      <c r="E12" s="132"/>
      <c r="F12" s="133"/>
      <c r="G12" s="134"/>
      <c r="H12" s="134"/>
      <c r="I12" s="134"/>
      <c r="J12" s="134"/>
      <c r="K12" s="134"/>
      <c r="L12" s="134"/>
      <c r="M12" s="128"/>
    </row>
    <row r="13" spans="1:13" ht="31.5" customHeight="1">
      <c r="A13" s="148"/>
      <c r="B13" s="95" t="s">
        <v>141</v>
      </c>
      <c r="C13" s="48">
        <v>200</v>
      </c>
      <c r="D13" s="30"/>
      <c r="E13" s="48"/>
      <c r="F13" s="48"/>
      <c r="G13" s="48"/>
      <c r="H13" s="48"/>
      <c r="I13" s="48"/>
      <c r="J13" s="48"/>
      <c r="K13" s="48"/>
      <c r="L13" s="48"/>
      <c r="M13" s="128"/>
    </row>
    <row r="14" spans="1:13" ht="36" customHeight="1">
      <c r="A14" s="148"/>
      <c r="B14" s="95" t="s">
        <v>142</v>
      </c>
      <c r="C14" s="48">
        <v>100</v>
      </c>
      <c r="D14" s="30"/>
      <c r="E14" s="48"/>
      <c r="F14" s="48"/>
      <c r="G14" s="48"/>
      <c r="H14" s="48"/>
      <c r="I14" s="48"/>
      <c r="J14" s="48"/>
      <c r="K14" s="48"/>
      <c r="L14" s="48"/>
      <c r="M14" s="128"/>
    </row>
    <row r="15" spans="1:13" ht="12.75">
      <c r="A15" s="148"/>
      <c r="B15" s="12" t="s">
        <v>17</v>
      </c>
      <c r="C15" s="36">
        <f>C13+C14</f>
        <v>300</v>
      </c>
      <c r="D15" s="36">
        <f>F15+E15</f>
        <v>86</v>
      </c>
      <c r="E15" s="36">
        <v>52</v>
      </c>
      <c r="F15" s="36">
        <v>34</v>
      </c>
      <c r="G15" s="36">
        <f>H15+I15</f>
        <v>70</v>
      </c>
      <c r="H15" s="36">
        <v>41</v>
      </c>
      <c r="I15" s="36">
        <v>29</v>
      </c>
      <c r="J15" s="36">
        <f>K15+L15</f>
        <v>54</v>
      </c>
      <c r="K15" s="36">
        <v>30</v>
      </c>
      <c r="L15" s="36">
        <v>24</v>
      </c>
      <c r="M15" s="128"/>
    </row>
    <row r="16" spans="1:13" ht="12.7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2.75">
      <c r="A17" s="128"/>
      <c r="B17" s="128" t="s">
        <v>81</v>
      </c>
      <c r="C17" s="128"/>
      <c r="D17" s="149" t="s">
        <v>287</v>
      </c>
      <c r="E17" s="149"/>
      <c r="F17" s="149"/>
      <c r="G17" s="149"/>
      <c r="H17" s="149" t="s">
        <v>288</v>
      </c>
      <c r="I17" s="149"/>
      <c r="J17" s="149"/>
      <c r="K17" s="149"/>
      <c r="L17" s="128"/>
      <c r="M17" s="128"/>
    </row>
    <row r="18" spans="1:13" ht="12.75">
      <c r="A18" s="128"/>
      <c r="B18" s="128" t="s">
        <v>82</v>
      </c>
      <c r="C18" s="128"/>
      <c r="D18" s="149" t="s">
        <v>289</v>
      </c>
      <c r="E18" s="149"/>
      <c r="F18" s="149"/>
      <c r="G18" s="128"/>
      <c r="H18" s="149" t="s">
        <v>98</v>
      </c>
      <c r="I18" s="149"/>
      <c r="J18" s="149"/>
      <c r="K18" s="149"/>
      <c r="L18" s="128"/>
      <c r="M18" s="128"/>
    </row>
    <row r="19" spans="1:13" ht="12.7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1:13" ht="12.7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3" ht="12.7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 t="s">
        <v>290</v>
      </c>
      <c r="L21" s="128"/>
      <c r="M21" s="128"/>
    </row>
    <row r="22" spans="1:13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13" ht="12.7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</sheetData>
  <sheetProtection/>
  <mergeCells count="15">
    <mergeCell ref="D17:G17"/>
    <mergeCell ref="H17:K17"/>
    <mergeCell ref="D18:F18"/>
    <mergeCell ref="H18:K18"/>
    <mergeCell ref="A8:M8"/>
    <mergeCell ref="A10:A11"/>
    <mergeCell ref="B10:B11"/>
    <mergeCell ref="C10:C11"/>
    <mergeCell ref="D10:D11"/>
    <mergeCell ref="E10:F10"/>
    <mergeCell ref="G10:G11"/>
    <mergeCell ref="H10:I10"/>
    <mergeCell ref="J10:J11"/>
    <mergeCell ref="K10:L10"/>
    <mergeCell ref="A12:A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astoica</dc:creator>
  <cp:keywords/>
  <dc:description/>
  <cp:lastModifiedBy>Patricia Popa</cp:lastModifiedBy>
  <cp:lastPrinted>2021-07-27T08:57:47Z</cp:lastPrinted>
  <dcterms:created xsi:type="dcterms:W3CDTF">2009-04-24T13:03:51Z</dcterms:created>
  <dcterms:modified xsi:type="dcterms:W3CDTF">2021-08-02T08:57:36Z</dcterms:modified>
  <cp:category/>
  <cp:version/>
  <cp:contentType/>
  <cp:contentStatus/>
</cp:coreProperties>
</file>